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ght" sheetId="1" r:id="rId4"/>
    <sheet state="visible" name="New Right" sheetId="2" r:id="rId5"/>
    <sheet state="visible" name="Left" sheetId="3" r:id="rId6"/>
    <sheet state="visible" name="New Left" sheetId="4" r:id="rId7"/>
    <sheet state="visible" name="Sums" sheetId="5" r:id="rId8"/>
    <sheet state="visible" name="Kerns" sheetId="6" r:id="rId9"/>
    <sheet state="visible" name="Intended" sheetId="7" r:id="rId10"/>
  </sheets>
  <definedNames/>
  <calcPr/>
</workbook>
</file>

<file path=xl/sharedStrings.xml><?xml version="1.0" encoding="utf-8"?>
<sst xmlns="http://schemas.openxmlformats.org/spreadsheetml/2006/main" count="98" uniqueCount="25">
  <si>
    <t>beop</t>
  </si>
  <si>
    <t>ahmn</t>
  </si>
  <si>
    <t>ctz</t>
  </si>
  <si>
    <t>fr</t>
  </si>
  <si>
    <t>kx</t>
  </si>
  <si>
    <t>vwy</t>
  </si>
  <si>
    <t>_A</t>
  </si>
  <si>
    <t>_CLZ</t>
  </si>
  <si>
    <t>_E</t>
  </si>
  <si>
    <t>_I</t>
  </si>
  <si>
    <t>_JU</t>
  </si>
  <si>
    <t>_KX</t>
  </si>
  <si>
    <t>_P</t>
  </si>
  <si>
    <t>_R</t>
  </si>
  <si>
    <t>_S</t>
  </si>
  <si>
    <t>_T</t>
  </si>
  <si>
    <t>_VW</t>
  </si>
  <si>
    <t>_Y</t>
  </si>
  <si>
    <t>ft</t>
  </si>
  <si>
    <t>x</t>
  </si>
  <si>
    <t>cdegoq</t>
  </si>
  <si>
    <t>a</t>
  </si>
  <si>
    <t>mnprz</t>
  </si>
  <si>
    <t>s</t>
  </si>
  <si>
    <t>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</si>
</sst>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color theme="1"/>
      <name val="Roboto Mono"/>
    </font>
    <font>
      <color theme="1"/>
      <name val="Roboto Mono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2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2" fontId="1" numFmtId="0" xfId="0" applyFont="1"/>
    <xf borderId="0" fillId="0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0" width="6.88"/>
  </cols>
  <sheetData>
    <row r="1">
      <c r="A1" s="1" t="s">
        <v>0</v>
      </c>
      <c r="B1" s="2">
        <v>0.0</v>
      </c>
      <c r="C1" s="3">
        <v>0.0</v>
      </c>
      <c r="D1" s="3">
        <v>0.0</v>
      </c>
      <c r="E1" s="3">
        <v>-13.0</v>
      </c>
      <c r="F1" s="3">
        <v>-7.0</v>
      </c>
      <c r="G1" s="3">
        <v>0.0</v>
      </c>
      <c r="H1" s="3">
        <v>-13.0</v>
      </c>
      <c r="I1" s="3">
        <v>-13.0</v>
      </c>
      <c r="J1" s="2">
        <v>0.0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 t="s">
        <v>1</v>
      </c>
      <c r="B2" s="2">
        <v>0.0</v>
      </c>
      <c r="C2" s="3">
        <v>0.0</v>
      </c>
      <c r="D2" s="3">
        <v>0.0</v>
      </c>
      <c r="E2" s="3">
        <v>-7.0</v>
      </c>
      <c r="F2" s="3">
        <v>-7.0</v>
      </c>
      <c r="G2" s="3">
        <v>0.0</v>
      </c>
      <c r="H2" s="3">
        <v>0.0</v>
      </c>
      <c r="I2" s="3">
        <v>0.0</v>
      </c>
      <c r="J2" s="2">
        <v>0.0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 t="s">
        <v>2</v>
      </c>
      <c r="B3" s="2">
        <v>0.0</v>
      </c>
      <c r="C3" s="3">
        <v>0.0</v>
      </c>
      <c r="D3" s="3">
        <v>0.0</v>
      </c>
      <c r="E3" s="3">
        <v>0.0</v>
      </c>
      <c r="F3" s="3">
        <v>0.0</v>
      </c>
      <c r="G3" s="3">
        <v>-13.0</v>
      </c>
      <c r="H3" s="3">
        <v>0.0</v>
      </c>
      <c r="I3" s="3">
        <v>0.0</v>
      </c>
      <c r="J3" s="2">
        <v>0.0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" t="s">
        <v>3</v>
      </c>
      <c r="B4" s="2">
        <v>0.0</v>
      </c>
      <c r="C4" s="3">
        <v>0.0</v>
      </c>
      <c r="D4" s="3">
        <v>0.0</v>
      </c>
      <c r="E4" s="3">
        <v>0.0</v>
      </c>
      <c r="F4" s="3">
        <v>0.0</v>
      </c>
      <c r="G4" s="3">
        <v>-27.0</v>
      </c>
      <c r="H4" s="3">
        <v>-14.0</v>
      </c>
      <c r="I4" s="3">
        <v>-14.0</v>
      </c>
      <c r="J4" s="2">
        <v>0.0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" t="s">
        <v>4</v>
      </c>
      <c r="B5" s="2">
        <v>0.0</v>
      </c>
      <c r="C5" s="3">
        <v>0.0</v>
      </c>
      <c r="D5" s="3">
        <v>0.0</v>
      </c>
      <c r="E5" s="3">
        <v>0.0</v>
      </c>
      <c r="F5" s="3">
        <v>0.0</v>
      </c>
      <c r="G5" s="3">
        <v>-13.0</v>
      </c>
      <c r="H5" s="3">
        <v>0.0</v>
      </c>
      <c r="I5" s="3">
        <v>0.0</v>
      </c>
      <c r="J5" s="2">
        <v>0.0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" t="s">
        <v>5</v>
      </c>
      <c r="B6" s="2">
        <v>0.0</v>
      </c>
      <c r="C6" s="3">
        <v>0.0</v>
      </c>
      <c r="D6" s="3">
        <v>0.0</v>
      </c>
      <c r="E6" s="3">
        <v>0.0</v>
      </c>
      <c r="F6" s="3">
        <v>0.0</v>
      </c>
      <c r="G6" s="3">
        <v>-7.0</v>
      </c>
      <c r="H6" s="3">
        <v>-7.0</v>
      </c>
      <c r="I6" s="3">
        <v>-7.0</v>
      </c>
      <c r="J6" s="2">
        <v>0.0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" t="s">
        <v>6</v>
      </c>
      <c r="B7" s="2">
        <v>-30.0</v>
      </c>
      <c r="C7" s="3">
        <v>0.0</v>
      </c>
      <c r="D7" s="3">
        <v>0.0</v>
      </c>
      <c r="E7" s="3">
        <v>-65.0</v>
      </c>
      <c r="F7" s="3">
        <v>-65.0</v>
      </c>
      <c r="G7" s="3">
        <v>-26.0</v>
      </c>
      <c r="H7" s="3">
        <v>0.0</v>
      </c>
      <c r="I7" s="3">
        <v>0.0</v>
      </c>
      <c r="J7" s="2">
        <v>-30.0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" t="s">
        <v>7</v>
      </c>
      <c r="B8" s="2">
        <v>-4.0</v>
      </c>
      <c r="C8" s="3">
        <v>0.0</v>
      </c>
      <c r="D8" s="3">
        <v>-26.0</v>
      </c>
      <c r="E8" s="3">
        <v>-39.0</v>
      </c>
      <c r="F8" s="3">
        <v>-39.0</v>
      </c>
      <c r="G8" s="3">
        <v>-16.0</v>
      </c>
      <c r="H8" s="3">
        <v>0.0</v>
      </c>
      <c r="I8" s="3">
        <v>0.0</v>
      </c>
      <c r="J8" s="2">
        <v>-4.0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" t="s">
        <v>8</v>
      </c>
      <c r="B9" s="2">
        <v>0.0</v>
      </c>
      <c r="C9" s="3">
        <v>0.0</v>
      </c>
      <c r="D9" s="3">
        <v>0.0</v>
      </c>
      <c r="E9" s="3">
        <v>-26.0</v>
      </c>
      <c r="F9" s="3">
        <v>-26.0</v>
      </c>
      <c r="G9" s="3">
        <v>-13.0</v>
      </c>
      <c r="H9" s="3">
        <v>0.0</v>
      </c>
      <c r="I9" s="3">
        <v>0.0</v>
      </c>
      <c r="J9" s="2">
        <v>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" t="s">
        <v>9</v>
      </c>
      <c r="B10" s="2">
        <v>0.0</v>
      </c>
      <c r="C10" s="3">
        <v>0.0</v>
      </c>
      <c r="D10" s="3">
        <v>0.0</v>
      </c>
      <c r="E10" s="3">
        <v>-7.0</v>
      </c>
      <c r="F10" s="3">
        <v>-7.0</v>
      </c>
      <c r="G10" s="3">
        <v>-13.0</v>
      </c>
      <c r="H10" s="3">
        <v>0.0</v>
      </c>
      <c r="I10" s="3">
        <v>0.0</v>
      </c>
      <c r="J10" s="2">
        <v>0.0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" t="s">
        <v>10</v>
      </c>
      <c r="B11" s="2">
        <v>0.0</v>
      </c>
      <c r="C11" s="3">
        <v>0.0</v>
      </c>
      <c r="D11" s="3">
        <v>0.0</v>
      </c>
      <c r="E11" s="3">
        <v>0.0</v>
      </c>
      <c r="F11" s="3">
        <v>0.0</v>
      </c>
      <c r="G11" s="3">
        <v>0.0</v>
      </c>
      <c r="H11" s="3">
        <v>0.0</v>
      </c>
      <c r="I11" s="3">
        <v>0.0</v>
      </c>
      <c r="J11" s="2">
        <v>0.0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" t="s">
        <v>11</v>
      </c>
      <c r="B12" s="2">
        <v>-4.0</v>
      </c>
      <c r="C12" s="3">
        <v>0.0</v>
      </c>
      <c r="D12" s="3">
        <v>-26.0</v>
      </c>
      <c r="E12" s="3">
        <v>-39.0</v>
      </c>
      <c r="F12" s="3">
        <v>-39.0</v>
      </c>
      <c r="G12" s="3">
        <v>-26.0</v>
      </c>
      <c r="H12" s="3">
        <v>-13.0</v>
      </c>
      <c r="I12" s="3">
        <v>0.0</v>
      </c>
      <c r="J12" s="2">
        <v>-4.0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" t="s">
        <v>12</v>
      </c>
      <c r="B13" s="2">
        <v>0.0</v>
      </c>
      <c r="C13" s="3">
        <v>0.0</v>
      </c>
      <c r="D13" s="3">
        <v>0.0</v>
      </c>
      <c r="E13" s="3">
        <v>0.0</v>
      </c>
      <c r="F13" s="3">
        <v>-26.0</v>
      </c>
      <c r="G13" s="3">
        <v>-39.0</v>
      </c>
      <c r="H13" s="3">
        <v>-39.0</v>
      </c>
      <c r="I13" s="3">
        <v>-39.0</v>
      </c>
      <c r="J13" s="2">
        <v>0.0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1" t="s">
        <v>13</v>
      </c>
      <c r="B14" s="2">
        <v>0.0</v>
      </c>
      <c r="C14" s="3">
        <v>0.0</v>
      </c>
      <c r="D14" s="3">
        <v>0.0</v>
      </c>
      <c r="E14" s="3">
        <v>0.0</v>
      </c>
      <c r="F14" s="3">
        <v>0.0</v>
      </c>
      <c r="G14" s="3">
        <v>-7.0</v>
      </c>
      <c r="H14" s="3">
        <v>0.0</v>
      </c>
      <c r="I14" s="3">
        <v>0.0</v>
      </c>
      <c r="J14" s="2">
        <v>0.0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1" t="s">
        <v>14</v>
      </c>
      <c r="B15" s="2">
        <v>0.0</v>
      </c>
      <c r="C15" s="3">
        <v>0.0</v>
      </c>
      <c r="D15" s="3">
        <v>0.0</v>
      </c>
      <c r="E15" s="3">
        <v>-13.0</v>
      </c>
      <c r="F15" s="3">
        <v>-13.0</v>
      </c>
      <c r="G15" s="3">
        <v>0.0</v>
      </c>
      <c r="H15" s="3">
        <v>-7.0</v>
      </c>
      <c r="I15" s="3">
        <v>-7.0</v>
      </c>
      <c r="J15" s="2">
        <v>0.0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1" t="s">
        <v>15</v>
      </c>
      <c r="B16" s="2">
        <v>-39.0</v>
      </c>
      <c r="C16" s="3">
        <v>0.0</v>
      </c>
      <c r="D16" s="3">
        <v>-78.0</v>
      </c>
      <c r="E16" s="3">
        <v>-78.0</v>
      </c>
      <c r="F16" s="3">
        <v>-78.0</v>
      </c>
      <c r="G16" s="3">
        <v>-71.0</v>
      </c>
      <c r="H16" s="3">
        <v>-71.0</v>
      </c>
      <c r="I16" s="3">
        <v>-71.0</v>
      </c>
      <c r="J16" s="2">
        <v>-39.0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1" t="s">
        <v>16</v>
      </c>
      <c r="B17" s="2">
        <v>-7.0</v>
      </c>
      <c r="C17" s="3">
        <v>0.0</v>
      </c>
      <c r="D17" s="3">
        <v>-26.0</v>
      </c>
      <c r="E17" s="3">
        <v>-26.0</v>
      </c>
      <c r="F17" s="3">
        <v>-39.0</v>
      </c>
      <c r="G17" s="3">
        <v>-52.0</v>
      </c>
      <c r="H17" s="3">
        <v>-52.0</v>
      </c>
      <c r="I17" s="3">
        <v>-52.0</v>
      </c>
      <c r="J17" s="2">
        <v>-7.0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" t="s">
        <v>17</v>
      </c>
      <c r="B18" s="2">
        <v>-46.0</v>
      </c>
      <c r="C18" s="3">
        <v>0.0</v>
      </c>
      <c r="D18" s="3">
        <v>-65.0</v>
      </c>
      <c r="E18" s="3">
        <v>-65.0</v>
      </c>
      <c r="F18" s="3">
        <v>-78.0</v>
      </c>
      <c r="G18" s="3">
        <v>-91.0</v>
      </c>
      <c r="H18" s="3">
        <v>-91.0</v>
      </c>
      <c r="I18" s="3">
        <v>-91.0</v>
      </c>
      <c r="J18" s="2">
        <v>-46.0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0" width="6.88"/>
  </cols>
  <sheetData>
    <row r="1">
      <c r="A1" s="1" t="str">
        <f t="array" ref="A1:A18">Right!A:A</f>
        <v>beop</v>
      </c>
      <c r="B1" s="2">
        <f t="array" ref="B1">MIN(FLOOR(MIN(MAP(Left!$A:$A, LAMBDA(x, XLOOKUP(Right!$A1 &amp; "," &amp; x, Sums!$M:$M, Sums!$N:$N) - XLOOKUP(Right!$A1 &amp; "," &amp; x, Sums!$M:$M, Sums!C:C)))) / 2,1) + Right!B1, 0)</f>
        <v>0</v>
      </c>
      <c r="C1" s="3">
        <f t="array" ref="C1">MIN(FLOOR(MIN(MAP(Left!$A:$A, LAMBDA(x, XLOOKUP(Right!$A1 &amp; "," &amp; x, Sums!$M:$M, Sums!$N:$N) - XLOOKUP(Right!$A1 &amp; "," &amp; x, Sums!$M:$M, Sums!D:D)))) / 2,1) + Right!C1, 0)</f>
        <v>0</v>
      </c>
      <c r="D1" s="3">
        <f t="array" ref="D1">MIN(FLOOR(MIN(MAP(Left!$A:$A, LAMBDA(x, XLOOKUP(Right!$A1 &amp; "," &amp; x, Sums!$M:$M, Sums!$N:$N) - XLOOKUP(Right!$A1 &amp; "," &amp; x, Sums!$M:$M, Sums!E:E)))) / 2,1) + Right!D1, 0)</f>
        <v>0</v>
      </c>
      <c r="E1" s="3">
        <f t="array" ref="E1">MIN(FLOOR(MIN(MAP(Left!$A:$A, LAMBDA(x, XLOOKUP(Right!$A1 &amp; "," &amp; x, Sums!$M:$M, Sums!$N:$N) - XLOOKUP(Right!$A1 &amp; "," &amp; x, Sums!$M:$M, Sums!F:F)))) / 2,1) + Right!E1, 0)</f>
        <v>-13</v>
      </c>
      <c r="F1" s="3">
        <f t="array" ref="F1">MIN(FLOOR(MIN(MAP(Left!$A:$A, LAMBDA(x, XLOOKUP(Right!$A1 &amp; "," &amp; x, Sums!$M:$M, Sums!$N:$N) - XLOOKUP(Right!$A1 &amp; "," &amp; x, Sums!$M:$M, Sums!G:G)))) / 2,1) + Right!F1, 0)</f>
        <v>-7</v>
      </c>
      <c r="G1" s="3">
        <f t="array" ref="G1">MIN(FLOOR(MIN(MAP(Left!$A:$A, LAMBDA(x, XLOOKUP(Right!$A1 &amp; "," &amp; x, Sums!$M:$M, Sums!$N:$N) - XLOOKUP(Right!$A1 &amp; "," &amp; x, Sums!$M:$M, Sums!H:H)))) / 2,1) + Right!G1, 0)</f>
        <v>0</v>
      </c>
      <c r="H1" s="3">
        <f t="array" ref="H1">MIN(FLOOR(MIN(MAP(Left!$A:$A, LAMBDA(x, XLOOKUP(Right!$A1 &amp; "," &amp; x, Sums!$M:$M, Sums!$N:$N) - XLOOKUP(Right!$A1 &amp; "," &amp; x, Sums!$M:$M, Sums!I:I)))) / 2,1) + Right!H1, 0)</f>
        <v>-13</v>
      </c>
      <c r="I1" s="3">
        <f t="array" ref="I1">MIN(FLOOR(MIN(MAP(Left!$A:$A, LAMBDA(x, XLOOKUP(Right!$A1 &amp; "," &amp; x, Sums!$M:$M, Sums!$N:$N) - XLOOKUP(Right!$A1 &amp; "," &amp; x, Sums!$M:$M, Sums!J:J)))) / 2,1) + Right!I1, 0)</f>
        <v>-13</v>
      </c>
      <c r="J1" s="2">
        <f t="array" ref="J1">MIN(FLOOR(MIN(MAP(Left!$A:$A, LAMBDA(x, XLOOKUP(Right!$A1 &amp; "," &amp; x, Sums!$M:$M, Sums!$N:$N) - XLOOKUP(Right!$A1 &amp; "," &amp; x, Sums!$M:$M, Sums!K:K)))) / 2,1) + Right!J1, 0)</f>
        <v>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 t="s">
        <v>1</v>
      </c>
      <c r="B2" s="2">
        <f t="array" ref="B2">MIN(FLOOR(MIN(MAP(Left!$A:$A, LAMBDA(x, XLOOKUP(Right!$A2 &amp; "," &amp; x, Sums!$M:$M, Sums!$N:$N) - XLOOKUP(Right!$A2 &amp; "," &amp; x, Sums!$M:$M, Sums!C:C)))) / 2,1) + Right!B2, 0)</f>
        <v>0</v>
      </c>
      <c r="C2" s="3">
        <f t="array" ref="C2">MIN(FLOOR(MIN(MAP(Left!$A:$A, LAMBDA(x, XLOOKUP(Right!$A2 &amp; "," &amp; x, Sums!$M:$M, Sums!$N:$N) - XLOOKUP(Right!$A2 &amp; "," &amp; x, Sums!$M:$M, Sums!D:D)))) / 2,1) + Right!C2, 0)</f>
        <v>0</v>
      </c>
      <c r="D2" s="3">
        <f t="array" ref="D2">MIN(FLOOR(MIN(MAP(Left!$A:$A, LAMBDA(x, XLOOKUP(Right!$A2 &amp; "," &amp; x, Sums!$M:$M, Sums!$N:$N) - XLOOKUP(Right!$A2 &amp; "," &amp; x, Sums!$M:$M, Sums!E:E)))) / 2,1) + Right!D2, 0)</f>
        <v>0</v>
      </c>
      <c r="E2" s="3">
        <f t="array" ref="E2">MIN(FLOOR(MIN(MAP(Left!$A:$A, LAMBDA(x, XLOOKUP(Right!$A2 &amp; "," &amp; x, Sums!$M:$M, Sums!$N:$N) - XLOOKUP(Right!$A2 &amp; "," &amp; x, Sums!$M:$M, Sums!F:F)))) / 2,1) + Right!E2, 0)</f>
        <v>-7</v>
      </c>
      <c r="F2" s="3">
        <f t="array" ref="F2">MIN(FLOOR(MIN(MAP(Left!$A:$A, LAMBDA(x, XLOOKUP(Right!$A2 &amp; "," &amp; x, Sums!$M:$M, Sums!$N:$N) - XLOOKUP(Right!$A2 &amp; "," &amp; x, Sums!$M:$M, Sums!G:G)))) / 2,1) + Right!F2, 0)</f>
        <v>-7</v>
      </c>
      <c r="G2" s="3">
        <f t="array" ref="G2">MIN(FLOOR(MIN(MAP(Left!$A:$A, LAMBDA(x, XLOOKUP(Right!$A2 &amp; "," &amp; x, Sums!$M:$M, Sums!$N:$N) - XLOOKUP(Right!$A2 &amp; "," &amp; x, Sums!$M:$M, Sums!H:H)))) / 2,1) + Right!G2, 0)</f>
        <v>0</v>
      </c>
      <c r="H2" s="3">
        <f t="array" ref="H2">MIN(FLOOR(MIN(MAP(Left!$A:$A, LAMBDA(x, XLOOKUP(Right!$A2 &amp; "," &amp; x, Sums!$M:$M, Sums!$N:$N) - XLOOKUP(Right!$A2 &amp; "," &amp; x, Sums!$M:$M, Sums!I:I)))) / 2,1) + Right!H2, 0)</f>
        <v>0</v>
      </c>
      <c r="I2" s="3">
        <f t="array" ref="I2">MIN(FLOOR(MIN(MAP(Left!$A:$A, LAMBDA(x, XLOOKUP(Right!$A2 &amp; "," &amp; x, Sums!$M:$M, Sums!$N:$N) - XLOOKUP(Right!$A2 &amp; "," &amp; x, Sums!$M:$M, Sums!J:J)))) / 2,1) + Right!I2, 0)</f>
        <v>0</v>
      </c>
      <c r="J2" s="2">
        <f t="array" ref="J2">MIN(FLOOR(MIN(MAP(Left!$A:$A, LAMBDA(x, XLOOKUP(Right!$A2 &amp; "," &amp; x, Sums!$M:$M, Sums!$N:$N) - XLOOKUP(Right!$A2 &amp; "," &amp; x, Sums!$M:$M, Sums!K:K)))) / 2,1) + Right!J2, 0)</f>
        <v>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 t="s">
        <v>2</v>
      </c>
      <c r="B3" s="2">
        <f t="array" ref="B3">MIN(FLOOR(MIN(MAP(Left!$A:$A, LAMBDA(x, XLOOKUP(Right!$A3 &amp; "," &amp; x, Sums!$M:$M, Sums!$N:$N) - XLOOKUP(Right!$A3 &amp; "," &amp; x, Sums!$M:$M, Sums!C:C)))) / 2,1) + Right!B3, 0)</f>
        <v>0</v>
      </c>
      <c r="C3" s="3">
        <f t="array" ref="C3">MIN(FLOOR(MIN(MAP(Left!$A:$A, LAMBDA(x, XLOOKUP(Right!$A3 &amp; "," &amp; x, Sums!$M:$M, Sums!$N:$N) - XLOOKUP(Right!$A3 &amp; "," &amp; x, Sums!$M:$M, Sums!D:D)))) / 2,1) + Right!C3, 0)</f>
        <v>0</v>
      </c>
      <c r="D3" s="3">
        <f t="array" ref="D3">MIN(FLOOR(MIN(MAP(Left!$A:$A, LAMBDA(x, XLOOKUP(Right!$A3 &amp; "," &amp; x, Sums!$M:$M, Sums!$N:$N) - XLOOKUP(Right!$A3 &amp; "," &amp; x, Sums!$M:$M, Sums!E:E)))) / 2,1) + Right!D3, 0)</f>
        <v>0</v>
      </c>
      <c r="E3" s="3">
        <f t="array" ref="E3">MIN(FLOOR(MIN(MAP(Left!$A:$A, LAMBDA(x, XLOOKUP(Right!$A3 &amp; "," &amp; x, Sums!$M:$M, Sums!$N:$N) - XLOOKUP(Right!$A3 &amp; "," &amp; x, Sums!$M:$M, Sums!F:F)))) / 2,1) + Right!E3, 0)</f>
        <v>0</v>
      </c>
      <c r="F3" s="3">
        <f t="array" ref="F3">MIN(FLOOR(MIN(MAP(Left!$A:$A, LAMBDA(x, XLOOKUP(Right!$A3 &amp; "," &amp; x, Sums!$M:$M, Sums!$N:$N) - XLOOKUP(Right!$A3 &amp; "," &amp; x, Sums!$M:$M, Sums!G:G)))) / 2,1) + Right!F3, 0)</f>
        <v>0</v>
      </c>
      <c r="G3" s="3">
        <f t="array" ref="G3">MIN(FLOOR(MIN(MAP(Left!$A:$A, LAMBDA(x, XLOOKUP(Right!$A3 &amp; "," &amp; x, Sums!$M:$M, Sums!$N:$N) - XLOOKUP(Right!$A3 &amp; "," &amp; x, Sums!$M:$M, Sums!H:H)))) / 2,1) + Right!G3, 0)</f>
        <v>-13</v>
      </c>
      <c r="H3" s="3">
        <f t="array" ref="H3">MIN(FLOOR(MIN(MAP(Left!$A:$A, LAMBDA(x, XLOOKUP(Right!$A3 &amp; "," &amp; x, Sums!$M:$M, Sums!$N:$N) - XLOOKUP(Right!$A3 &amp; "," &amp; x, Sums!$M:$M, Sums!I:I)))) / 2,1) + Right!H3, 0)</f>
        <v>0</v>
      </c>
      <c r="I3" s="3">
        <f t="array" ref="I3">MIN(FLOOR(MIN(MAP(Left!$A:$A, LAMBDA(x, XLOOKUP(Right!$A3 &amp; "," &amp; x, Sums!$M:$M, Sums!$N:$N) - XLOOKUP(Right!$A3 &amp; "," &amp; x, Sums!$M:$M, Sums!J:J)))) / 2,1) + Right!I3, 0)</f>
        <v>0</v>
      </c>
      <c r="J3" s="2">
        <f t="array" ref="J3">MIN(FLOOR(MIN(MAP(Left!$A:$A, LAMBDA(x, XLOOKUP(Right!$A3 &amp; "," &amp; x, Sums!$M:$M, Sums!$N:$N) - XLOOKUP(Right!$A3 &amp; "," &amp; x, Sums!$M:$M, Sums!K:K)))) / 2,1) + Right!J3, 0)</f>
        <v>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" t="s">
        <v>3</v>
      </c>
      <c r="B4" s="2">
        <f t="array" ref="B4">MIN(FLOOR(MIN(MAP(Left!$A:$A, LAMBDA(x, XLOOKUP(Right!$A4 &amp; "," &amp; x, Sums!$M:$M, Sums!$N:$N) - XLOOKUP(Right!$A4 &amp; "," &amp; x, Sums!$M:$M, Sums!C:C)))) / 2,1) + Right!B4, 0)</f>
        <v>0</v>
      </c>
      <c r="C4" s="3">
        <f t="array" ref="C4">MIN(FLOOR(MIN(MAP(Left!$A:$A, LAMBDA(x, XLOOKUP(Right!$A4 &amp; "," &amp; x, Sums!$M:$M, Sums!$N:$N) - XLOOKUP(Right!$A4 &amp; "," &amp; x, Sums!$M:$M, Sums!D:D)))) / 2,1) + Right!C4, 0)</f>
        <v>0</v>
      </c>
      <c r="D4" s="3">
        <f t="array" ref="D4">MIN(FLOOR(MIN(MAP(Left!$A:$A, LAMBDA(x, XLOOKUP(Right!$A4 &amp; "," &amp; x, Sums!$M:$M, Sums!$N:$N) - XLOOKUP(Right!$A4 &amp; "," &amp; x, Sums!$M:$M, Sums!E:E)))) / 2,1) + Right!D4, 0)</f>
        <v>0</v>
      </c>
      <c r="E4" s="3">
        <f t="array" ref="E4">MIN(FLOOR(MIN(MAP(Left!$A:$A, LAMBDA(x, XLOOKUP(Right!$A4 &amp; "," &amp; x, Sums!$M:$M, Sums!$N:$N) - XLOOKUP(Right!$A4 &amp; "," &amp; x, Sums!$M:$M, Sums!F:F)))) / 2,1) + Right!E4, 0)</f>
        <v>0</v>
      </c>
      <c r="F4" s="3">
        <f t="array" ref="F4">MIN(FLOOR(MIN(MAP(Left!$A:$A, LAMBDA(x, XLOOKUP(Right!$A4 &amp; "," &amp; x, Sums!$M:$M, Sums!$N:$N) - XLOOKUP(Right!$A4 &amp; "," &amp; x, Sums!$M:$M, Sums!G:G)))) / 2,1) + Right!F4, 0)</f>
        <v>0</v>
      </c>
      <c r="G4" s="3">
        <f t="array" ref="G4">MIN(FLOOR(MIN(MAP(Left!$A:$A, LAMBDA(x, XLOOKUP(Right!$A4 &amp; "," &amp; x, Sums!$M:$M, Sums!$N:$N) - XLOOKUP(Right!$A4 &amp; "," &amp; x, Sums!$M:$M, Sums!H:H)))) / 2,1) + Right!G4, 0)</f>
        <v>-27</v>
      </c>
      <c r="H4" s="3">
        <f t="array" ref="H4">MIN(FLOOR(MIN(MAP(Left!$A:$A, LAMBDA(x, XLOOKUP(Right!$A4 &amp; "," &amp; x, Sums!$M:$M, Sums!$N:$N) - XLOOKUP(Right!$A4 &amp; "," &amp; x, Sums!$M:$M, Sums!I:I)))) / 2,1) + Right!H4, 0)</f>
        <v>-14</v>
      </c>
      <c r="I4" s="3">
        <f t="array" ref="I4">MIN(FLOOR(MIN(MAP(Left!$A:$A, LAMBDA(x, XLOOKUP(Right!$A4 &amp; "," &amp; x, Sums!$M:$M, Sums!$N:$N) - XLOOKUP(Right!$A4 &amp; "," &amp; x, Sums!$M:$M, Sums!J:J)))) / 2,1) + Right!I4, 0)</f>
        <v>-14</v>
      </c>
      <c r="J4" s="2">
        <f t="array" ref="J4">MIN(FLOOR(MIN(MAP(Left!$A:$A, LAMBDA(x, XLOOKUP(Right!$A4 &amp; "," &amp; x, Sums!$M:$M, Sums!$N:$N) - XLOOKUP(Right!$A4 &amp; "," &amp; x, Sums!$M:$M, Sums!K:K)))) / 2,1) + Right!J4, 0)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" t="s">
        <v>4</v>
      </c>
      <c r="B5" s="2">
        <f t="array" ref="B5">MIN(FLOOR(MIN(MAP(Left!$A:$A, LAMBDA(x, XLOOKUP(Right!$A5 &amp; "," &amp; x, Sums!$M:$M, Sums!$N:$N) - XLOOKUP(Right!$A5 &amp; "," &amp; x, Sums!$M:$M, Sums!C:C)))) / 2,1) + Right!B5, 0)</f>
        <v>0</v>
      </c>
      <c r="C5" s="3">
        <f t="array" ref="C5">MIN(FLOOR(MIN(MAP(Left!$A:$A, LAMBDA(x, XLOOKUP(Right!$A5 &amp; "," &amp; x, Sums!$M:$M, Sums!$N:$N) - XLOOKUP(Right!$A5 &amp; "," &amp; x, Sums!$M:$M, Sums!D:D)))) / 2,1) + Right!C5, 0)</f>
        <v>0</v>
      </c>
      <c r="D5" s="3">
        <f t="array" ref="D5">MIN(FLOOR(MIN(MAP(Left!$A:$A, LAMBDA(x, XLOOKUP(Right!$A5 &amp; "," &amp; x, Sums!$M:$M, Sums!$N:$N) - XLOOKUP(Right!$A5 &amp; "," &amp; x, Sums!$M:$M, Sums!E:E)))) / 2,1) + Right!D5, 0)</f>
        <v>0</v>
      </c>
      <c r="E5" s="3">
        <f t="array" ref="E5">MIN(FLOOR(MIN(MAP(Left!$A:$A, LAMBDA(x, XLOOKUP(Right!$A5 &amp; "," &amp; x, Sums!$M:$M, Sums!$N:$N) - XLOOKUP(Right!$A5 &amp; "," &amp; x, Sums!$M:$M, Sums!F:F)))) / 2,1) + Right!E5, 0)</f>
        <v>0</v>
      </c>
      <c r="F5" s="3">
        <f t="array" ref="F5">MIN(FLOOR(MIN(MAP(Left!$A:$A, LAMBDA(x, XLOOKUP(Right!$A5 &amp; "," &amp; x, Sums!$M:$M, Sums!$N:$N) - XLOOKUP(Right!$A5 &amp; "," &amp; x, Sums!$M:$M, Sums!G:G)))) / 2,1) + Right!F5, 0)</f>
        <v>0</v>
      </c>
      <c r="G5" s="3">
        <f t="array" ref="G5">MIN(FLOOR(MIN(MAP(Left!$A:$A, LAMBDA(x, XLOOKUP(Right!$A5 &amp; "," &amp; x, Sums!$M:$M, Sums!$N:$N) - XLOOKUP(Right!$A5 &amp; "," &amp; x, Sums!$M:$M, Sums!H:H)))) / 2,1) + Right!G5, 0)</f>
        <v>-13</v>
      </c>
      <c r="H5" s="3">
        <f t="array" ref="H5">MIN(FLOOR(MIN(MAP(Left!$A:$A, LAMBDA(x, XLOOKUP(Right!$A5 &amp; "," &amp; x, Sums!$M:$M, Sums!$N:$N) - XLOOKUP(Right!$A5 &amp; "," &amp; x, Sums!$M:$M, Sums!I:I)))) / 2,1) + Right!H5, 0)</f>
        <v>0</v>
      </c>
      <c r="I5" s="3">
        <f t="array" ref="I5">MIN(FLOOR(MIN(MAP(Left!$A:$A, LAMBDA(x, XLOOKUP(Right!$A5 &amp; "," &amp; x, Sums!$M:$M, Sums!$N:$N) - XLOOKUP(Right!$A5 &amp; "," &amp; x, Sums!$M:$M, Sums!J:J)))) / 2,1) + Right!I5, 0)</f>
        <v>0</v>
      </c>
      <c r="J5" s="2">
        <f t="array" ref="J5">MIN(FLOOR(MIN(MAP(Left!$A:$A, LAMBDA(x, XLOOKUP(Right!$A5 &amp; "," &amp; x, Sums!$M:$M, Sums!$N:$N) - XLOOKUP(Right!$A5 &amp; "," &amp; x, Sums!$M:$M, Sums!K:K)))) / 2,1) + Right!J5, 0)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" t="s">
        <v>5</v>
      </c>
      <c r="B6" s="2">
        <f t="array" ref="B6">MIN(FLOOR(MIN(MAP(Left!$A:$A, LAMBDA(x, XLOOKUP(Right!$A6 &amp; "," &amp; x, Sums!$M:$M, Sums!$N:$N) - XLOOKUP(Right!$A6 &amp; "," &amp; x, Sums!$M:$M, Sums!C:C)))) / 2,1) + Right!B6, 0)</f>
        <v>0</v>
      </c>
      <c r="C6" s="3">
        <f t="array" ref="C6">MIN(FLOOR(MIN(MAP(Left!$A:$A, LAMBDA(x, XLOOKUP(Right!$A6 &amp; "," &amp; x, Sums!$M:$M, Sums!$N:$N) - XLOOKUP(Right!$A6 &amp; "," &amp; x, Sums!$M:$M, Sums!D:D)))) / 2,1) + Right!C6, 0)</f>
        <v>0</v>
      </c>
      <c r="D6" s="3">
        <f t="array" ref="D6">MIN(FLOOR(MIN(MAP(Left!$A:$A, LAMBDA(x, XLOOKUP(Right!$A6 &amp; "," &amp; x, Sums!$M:$M, Sums!$N:$N) - XLOOKUP(Right!$A6 &amp; "," &amp; x, Sums!$M:$M, Sums!E:E)))) / 2,1) + Right!D6, 0)</f>
        <v>0</v>
      </c>
      <c r="E6" s="3">
        <f t="array" ref="E6">MIN(FLOOR(MIN(MAP(Left!$A:$A, LAMBDA(x, XLOOKUP(Right!$A6 &amp; "," &amp; x, Sums!$M:$M, Sums!$N:$N) - XLOOKUP(Right!$A6 &amp; "," &amp; x, Sums!$M:$M, Sums!F:F)))) / 2,1) + Right!E6, 0)</f>
        <v>0</v>
      </c>
      <c r="F6" s="3">
        <f t="array" ref="F6">MIN(FLOOR(MIN(MAP(Left!$A:$A, LAMBDA(x, XLOOKUP(Right!$A6 &amp; "," &amp; x, Sums!$M:$M, Sums!$N:$N) - XLOOKUP(Right!$A6 &amp; "," &amp; x, Sums!$M:$M, Sums!G:G)))) / 2,1) + Right!F6, 0)</f>
        <v>0</v>
      </c>
      <c r="G6" s="3">
        <f t="array" ref="G6">MIN(FLOOR(MIN(MAP(Left!$A:$A, LAMBDA(x, XLOOKUP(Right!$A6 &amp; "," &amp; x, Sums!$M:$M, Sums!$N:$N) - XLOOKUP(Right!$A6 &amp; "," &amp; x, Sums!$M:$M, Sums!H:H)))) / 2,1) + Right!G6, 0)</f>
        <v>-7</v>
      </c>
      <c r="H6" s="3">
        <f t="array" ref="H6">MIN(FLOOR(MIN(MAP(Left!$A:$A, LAMBDA(x, XLOOKUP(Right!$A6 &amp; "," &amp; x, Sums!$M:$M, Sums!$N:$N) - XLOOKUP(Right!$A6 &amp; "," &amp; x, Sums!$M:$M, Sums!I:I)))) / 2,1) + Right!H6, 0)</f>
        <v>-7</v>
      </c>
      <c r="I6" s="3">
        <f t="array" ref="I6">MIN(FLOOR(MIN(MAP(Left!$A:$A, LAMBDA(x, XLOOKUP(Right!$A6 &amp; "," &amp; x, Sums!$M:$M, Sums!$N:$N) - XLOOKUP(Right!$A6 &amp; "," &amp; x, Sums!$M:$M, Sums!J:J)))) / 2,1) + Right!I6, 0)</f>
        <v>-7</v>
      </c>
      <c r="J6" s="2">
        <f t="array" ref="J6">MIN(FLOOR(MIN(MAP(Left!$A:$A, LAMBDA(x, XLOOKUP(Right!$A6 &amp; "," &amp; x, Sums!$M:$M, Sums!$N:$N) - XLOOKUP(Right!$A6 &amp; "," &amp; x, Sums!$M:$M, Sums!K:K)))) / 2,1) + Right!J6, 0)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" t="s">
        <v>6</v>
      </c>
      <c r="B7" s="2">
        <f t="array" ref="B7">MIN(FLOOR(MIN(MAP(Left!$A:$A, LAMBDA(x, XLOOKUP(Right!$A7 &amp; "," &amp; x, Sums!$M:$M, Sums!$N:$N) - XLOOKUP(Right!$A7 &amp; "," &amp; x, Sums!$M:$M, Sums!C:C)))) / 2,1) + Right!B7, 0)</f>
        <v>-30</v>
      </c>
      <c r="C7" s="3">
        <f t="array" ref="C7">MIN(FLOOR(MIN(MAP(Left!$A:$A, LAMBDA(x, XLOOKUP(Right!$A7 &amp; "," &amp; x, Sums!$M:$M, Sums!$N:$N) - XLOOKUP(Right!$A7 &amp; "," &amp; x, Sums!$M:$M, Sums!D:D)))) / 2,1) + Right!C7, 0)</f>
        <v>0</v>
      </c>
      <c r="D7" s="3">
        <f t="array" ref="D7">MIN(FLOOR(MIN(MAP(Left!$A:$A, LAMBDA(x, XLOOKUP(Right!$A7 &amp; "," &amp; x, Sums!$M:$M, Sums!$N:$N) - XLOOKUP(Right!$A7 &amp; "," &amp; x, Sums!$M:$M, Sums!E:E)))) / 2,1) + Right!D7, 0)</f>
        <v>0</v>
      </c>
      <c r="E7" s="3">
        <f t="array" ref="E7">MIN(FLOOR(MIN(MAP(Left!$A:$A, LAMBDA(x, XLOOKUP(Right!$A7 &amp; "," &amp; x, Sums!$M:$M, Sums!$N:$N) - XLOOKUP(Right!$A7 &amp; "," &amp; x, Sums!$M:$M, Sums!F:F)))) / 2,1) + Right!E7, 0)</f>
        <v>-65</v>
      </c>
      <c r="F7" s="3">
        <f t="array" ref="F7">MIN(FLOOR(MIN(MAP(Left!$A:$A, LAMBDA(x, XLOOKUP(Right!$A7 &amp; "," &amp; x, Sums!$M:$M, Sums!$N:$N) - XLOOKUP(Right!$A7 &amp; "," &amp; x, Sums!$M:$M, Sums!G:G)))) / 2,1) + Right!F7, 0)</f>
        <v>-65</v>
      </c>
      <c r="G7" s="3">
        <f t="array" ref="G7">MIN(FLOOR(MIN(MAP(Left!$A:$A, LAMBDA(x, XLOOKUP(Right!$A7 &amp; "," &amp; x, Sums!$M:$M, Sums!$N:$N) - XLOOKUP(Right!$A7 &amp; "," &amp; x, Sums!$M:$M, Sums!H:H)))) / 2,1) + Right!G7, 0)</f>
        <v>-26</v>
      </c>
      <c r="H7" s="3">
        <f t="array" ref="H7">MIN(FLOOR(MIN(MAP(Left!$A:$A, LAMBDA(x, XLOOKUP(Right!$A7 &amp; "," &amp; x, Sums!$M:$M, Sums!$N:$N) - XLOOKUP(Right!$A7 &amp; "," &amp; x, Sums!$M:$M, Sums!I:I)))) / 2,1) + Right!H7, 0)</f>
        <v>0</v>
      </c>
      <c r="I7" s="3">
        <f t="array" ref="I7">MIN(FLOOR(MIN(MAP(Left!$A:$A, LAMBDA(x, XLOOKUP(Right!$A7 &amp; "," &amp; x, Sums!$M:$M, Sums!$N:$N) - XLOOKUP(Right!$A7 &amp; "," &amp; x, Sums!$M:$M, Sums!J:J)))) / 2,1) + Right!I7, 0)</f>
        <v>0</v>
      </c>
      <c r="J7" s="2">
        <f t="array" ref="J7">MIN(FLOOR(MIN(MAP(Left!$A:$A, LAMBDA(x, XLOOKUP(Right!$A7 &amp; "," &amp; x, Sums!$M:$M, Sums!$N:$N) - XLOOKUP(Right!$A7 &amp; "," &amp; x, Sums!$M:$M, Sums!K:K)))) / 2,1) + Right!J7, 0)</f>
        <v>-30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" t="s">
        <v>7</v>
      </c>
      <c r="B8" s="2">
        <f t="array" ref="B8">MIN(FLOOR(MIN(MAP(Left!$A:$A, LAMBDA(x, XLOOKUP(Right!$A8 &amp; "," &amp; x, Sums!$M:$M, Sums!$N:$N) - XLOOKUP(Right!$A8 &amp; "," &amp; x, Sums!$M:$M, Sums!C:C)))) / 2,1) + Right!B8, 0)</f>
        <v>-4</v>
      </c>
      <c r="C8" s="3">
        <f t="array" ref="C8">MIN(FLOOR(MIN(MAP(Left!$A:$A, LAMBDA(x, XLOOKUP(Right!$A8 &amp; "," &amp; x, Sums!$M:$M, Sums!$N:$N) - XLOOKUP(Right!$A8 &amp; "," &amp; x, Sums!$M:$M, Sums!D:D)))) / 2,1) + Right!C8, 0)</f>
        <v>0</v>
      </c>
      <c r="D8" s="3">
        <f t="array" ref="D8">MIN(FLOOR(MIN(MAP(Left!$A:$A, LAMBDA(x, XLOOKUP(Right!$A8 &amp; "," &amp; x, Sums!$M:$M, Sums!$N:$N) - XLOOKUP(Right!$A8 &amp; "," &amp; x, Sums!$M:$M, Sums!E:E)))) / 2,1) + Right!D8, 0)</f>
        <v>-26</v>
      </c>
      <c r="E8" s="3">
        <f t="array" ref="E8">MIN(FLOOR(MIN(MAP(Left!$A:$A, LAMBDA(x, XLOOKUP(Right!$A8 &amp; "," &amp; x, Sums!$M:$M, Sums!$N:$N) - XLOOKUP(Right!$A8 &amp; "," &amp; x, Sums!$M:$M, Sums!F:F)))) / 2,1) + Right!E8, 0)</f>
        <v>-39</v>
      </c>
      <c r="F8" s="3">
        <f t="array" ref="F8">MIN(FLOOR(MIN(MAP(Left!$A:$A, LAMBDA(x, XLOOKUP(Right!$A8 &amp; "," &amp; x, Sums!$M:$M, Sums!$N:$N) - XLOOKUP(Right!$A8 &amp; "," &amp; x, Sums!$M:$M, Sums!G:G)))) / 2,1) + Right!F8, 0)</f>
        <v>-39</v>
      </c>
      <c r="G8" s="3">
        <f t="array" ref="G8">MIN(FLOOR(MIN(MAP(Left!$A:$A, LAMBDA(x, XLOOKUP(Right!$A8 &amp; "," &amp; x, Sums!$M:$M, Sums!$N:$N) - XLOOKUP(Right!$A8 &amp; "," &amp; x, Sums!$M:$M, Sums!H:H)))) / 2,1) + Right!G8, 0)</f>
        <v>-16</v>
      </c>
      <c r="H8" s="3">
        <f t="array" ref="H8">MIN(FLOOR(MIN(MAP(Left!$A:$A, LAMBDA(x, XLOOKUP(Right!$A8 &amp; "," &amp; x, Sums!$M:$M, Sums!$N:$N) - XLOOKUP(Right!$A8 &amp; "," &amp; x, Sums!$M:$M, Sums!I:I)))) / 2,1) + Right!H8, 0)</f>
        <v>0</v>
      </c>
      <c r="I8" s="3">
        <f t="array" ref="I8">MIN(FLOOR(MIN(MAP(Left!$A:$A, LAMBDA(x, XLOOKUP(Right!$A8 &amp; "," &amp; x, Sums!$M:$M, Sums!$N:$N) - XLOOKUP(Right!$A8 &amp; "," &amp; x, Sums!$M:$M, Sums!J:J)))) / 2,1) + Right!I8, 0)</f>
        <v>0</v>
      </c>
      <c r="J8" s="2">
        <f t="array" ref="J8">MIN(FLOOR(MIN(MAP(Left!$A:$A, LAMBDA(x, XLOOKUP(Right!$A8 &amp; "," &amp; x, Sums!$M:$M, Sums!$N:$N) - XLOOKUP(Right!$A8 &amp; "," &amp; x, Sums!$M:$M, Sums!K:K)))) / 2,1) + Right!J8, 0)</f>
        <v>-4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" t="s">
        <v>8</v>
      </c>
      <c r="B9" s="2">
        <f t="array" ref="B9">MIN(FLOOR(MIN(MAP(Left!$A:$A, LAMBDA(x, XLOOKUP(Right!$A9 &amp; "," &amp; x, Sums!$M:$M, Sums!$N:$N) - XLOOKUP(Right!$A9 &amp; "," &amp; x, Sums!$M:$M, Sums!C:C)))) / 2,1) + Right!B9, 0)</f>
        <v>0</v>
      </c>
      <c r="C9" s="3">
        <f t="array" ref="C9">MIN(FLOOR(MIN(MAP(Left!$A:$A, LAMBDA(x, XLOOKUP(Right!$A9 &amp; "," &amp; x, Sums!$M:$M, Sums!$N:$N) - XLOOKUP(Right!$A9 &amp; "," &amp; x, Sums!$M:$M, Sums!D:D)))) / 2,1) + Right!C9, 0)</f>
        <v>0</v>
      </c>
      <c r="D9" s="3">
        <f t="array" ref="D9">MIN(FLOOR(MIN(MAP(Left!$A:$A, LAMBDA(x, XLOOKUP(Right!$A9 &amp; "," &amp; x, Sums!$M:$M, Sums!$N:$N) - XLOOKUP(Right!$A9 &amp; "," &amp; x, Sums!$M:$M, Sums!E:E)))) / 2,1) + Right!D9, 0)</f>
        <v>0</v>
      </c>
      <c r="E9" s="3">
        <f t="array" ref="E9">MIN(FLOOR(MIN(MAP(Left!$A:$A, LAMBDA(x, XLOOKUP(Right!$A9 &amp; "," &amp; x, Sums!$M:$M, Sums!$N:$N) - XLOOKUP(Right!$A9 &amp; "," &amp; x, Sums!$M:$M, Sums!F:F)))) / 2,1) + Right!E9, 0)</f>
        <v>-26</v>
      </c>
      <c r="F9" s="3">
        <f t="array" ref="F9">MIN(FLOOR(MIN(MAP(Left!$A:$A, LAMBDA(x, XLOOKUP(Right!$A9 &amp; "," &amp; x, Sums!$M:$M, Sums!$N:$N) - XLOOKUP(Right!$A9 &amp; "," &amp; x, Sums!$M:$M, Sums!G:G)))) / 2,1) + Right!F9, 0)</f>
        <v>-26</v>
      </c>
      <c r="G9" s="3">
        <f t="array" ref="G9">MIN(FLOOR(MIN(MAP(Left!$A:$A, LAMBDA(x, XLOOKUP(Right!$A9 &amp; "," &amp; x, Sums!$M:$M, Sums!$N:$N) - XLOOKUP(Right!$A9 &amp; "," &amp; x, Sums!$M:$M, Sums!H:H)))) / 2,1) + Right!G9, 0)</f>
        <v>-13</v>
      </c>
      <c r="H9" s="3">
        <f t="array" ref="H9">MIN(FLOOR(MIN(MAP(Left!$A:$A, LAMBDA(x, XLOOKUP(Right!$A9 &amp; "," &amp; x, Sums!$M:$M, Sums!$N:$N) - XLOOKUP(Right!$A9 &amp; "," &amp; x, Sums!$M:$M, Sums!I:I)))) / 2,1) + Right!H9, 0)</f>
        <v>0</v>
      </c>
      <c r="I9" s="3">
        <f t="array" ref="I9">MIN(FLOOR(MIN(MAP(Left!$A:$A, LAMBDA(x, XLOOKUP(Right!$A9 &amp; "," &amp; x, Sums!$M:$M, Sums!$N:$N) - XLOOKUP(Right!$A9 &amp; "," &amp; x, Sums!$M:$M, Sums!J:J)))) / 2,1) + Right!I9, 0)</f>
        <v>0</v>
      </c>
      <c r="J9" s="2">
        <f t="array" ref="J9">MIN(FLOOR(MIN(MAP(Left!$A:$A, LAMBDA(x, XLOOKUP(Right!$A9 &amp; "," &amp; x, Sums!$M:$M, Sums!$N:$N) - XLOOKUP(Right!$A9 &amp; "," &amp; x, Sums!$M:$M, Sums!K:K)))) / 2,1) + Right!J9, 0)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" t="s">
        <v>9</v>
      </c>
      <c r="B10" s="2">
        <f t="array" ref="B10">MIN(FLOOR(MIN(MAP(Left!$A:$A, LAMBDA(x, XLOOKUP(Right!$A10 &amp; "," &amp; x, Sums!$M:$M, Sums!$N:$N) - XLOOKUP(Right!$A10 &amp; "," &amp; x, Sums!$M:$M, Sums!C:C)))) / 2,1) + Right!B10, 0)</f>
        <v>0</v>
      </c>
      <c r="C10" s="3">
        <f t="array" ref="C10">MIN(FLOOR(MIN(MAP(Left!$A:$A, LAMBDA(x, XLOOKUP(Right!$A10 &amp; "," &amp; x, Sums!$M:$M, Sums!$N:$N) - XLOOKUP(Right!$A10 &amp; "," &amp; x, Sums!$M:$M, Sums!D:D)))) / 2,1) + Right!C10, 0)</f>
        <v>0</v>
      </c>
      <c r="D10" s="3">
        <f t="array" ref="D10">MIN(FLOOR(MIN(MAP(Left!$A:$A, LAMBDA(x, XLOOKUP(Right!$A10 &amp; "," &amp; x, Sums!$M:$M, Sums!$N:$N) - XLOOKUP(Right!$A10 &amp; "," &amp; x, Sums!$M:$M, Sums!E:E)))) / 2,1) + Right!D10, 0)</f>
        <v>0</v>
      </c>
      <c r="E10" s="3">
        <f t="array" ref="E10">MIN(FLOOR(MIN(MAP(Left!$A:$A, LAMBDA(x, XLOOKUP(Right!$A10 &amp; "," &amp; x, Sums!$M:$M, Sums!$N:$N) - XLOOKUP(Right!$A10 &amp; "," &amp; x, Sums!$M:$M, Sums!F:F)))) / 2,1) + Right!E10, 0)</f>
        <v>-7</v>
      </c>
      <c r="F10" s="3">
        <f t="array" ref="F10">MIN(FLOOR(MIN(MAP(Left!$A:$A, LAMBDA(x, XLOOKUP(Right!$A10 &amp; "," &amp; x, Sums!$M:$M, Sums!$N:$N) - XLOOKUP(Right!$A10 &amp; "," &amp; x, Sums!$M:$M, Sums!G:G)))) / 2,1) + Right!F10, 0)</f>
        <v>-7</v>
      </c>
      <c r="G10" s="3">
        <f t="array" ref="G10">MIN(FLOOR(MIN(MAP(Left!$A:$A, LAMBDA(x, XLOOKUP(Right!$A10 &amp; "," &amp; x, Sums!$M:$M, Sums!$N:$N) - XLOOKUP(Right!$A10 &amp; "," &amp; x, Sums!$M:$M, Sums!H:H)))) / 2,1) + Right!G10, 0)</f>
        <v>-13</v>
      </c>
      <c r="H10" s="3">
        <f t="array" ref="H10">MIN(FLOOR(MIN(MAP(Left!$A:$A, LAMBDA(x, XLOOKUP(Right!$A10 &amp; "," &amp; x, Sums!$M:$M, Sums!$N:$N) - XLOOKUP(Right!$A10 &amp; "," &amp; x, Sums!$M:$M, Sums!I:I)))) / 2,1) + Right!H10, 0)</f>
        <v>0</v>
      </c>
      <c r="I10" s="3">
        <f t="array" ref="I10">MIN(FLOOR(MIN(MAP(Left!$A:$A, LAMBDA(x, XLOOKUP(Right!$A10 &amp; "," &amp; x, Sums!$M:$M, Sums!$N:$N) - XLOOKUP(Right!$A10 &amp; "," &amp; x, Sums!$M:$M, Sums!J:J)))) / 2,1) + Right!I10, 0)</f>
        <v>0</v>
      </c>
      <c r="J10" s="2">
        <f t="array" ref="J10">MIN(FLOOR(MIN(MAP(Left!$A:$A, LAMBDA(x, XLOOKUP(Right!$A10 &amp; "," &amp; x, Sums!$M:$M, Sums!$N:$N) - XLOOKUP(Right!$A10 &amp; "," &amp; x, Sums!$M:$M, Sums!K:K)))) / 2,1) + Right!J10, 0)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" t="s">
        <v>10</v>
      </c>
      <c r="B11" s="2">
        <f t="array" ref="B11">MIN(FLOOR(MIN(MAP(Left!$A:$A, LAMBDA(x, XLOOKUP(Right!$A11 &amp; "," &amp; x, Sums!$M:$M, Sums!$N:$N) - XLOOKUP(Right!$A11 &amp; "," &amp; x, Sums!$M:$M, Sums!C:C)))) / 2,1) + Right!B11, 0)</f>
        <v>0</v>
      </c>
      <c r="C11" s="3">
        <f t="array" ref="C11">MIN(FLOOR(MIN(MAP(Left!$A:$A, LAMBDA(x, XLOOKUP(Right!$A11 &amp; "," &amp; x, Sums!$M:$M, Sums!$N:$N) - XLOOKUP(Right!$A11 &amp; "," &amp; x, Sums!$M:$M, Sums!D:D)))) / 2,1) + Right!C11, 0)</f>
        <v>0</v>
      </c>
      <c r="D11" s="3">
        <f t="array" ref="D11">MIN(FLOOR(MIN(MAP(Left!$A:$A, LAMBDA(x, XLOOKUP(Right!$A11 &amp; "," &amp; x, Sums!$M:$M, Sums!$N:$N) - XLOOKUP(Right!$A11 &amp; "," &amp; x, Sums!$M:$M, Sums!E:E)))) / 2,1) + Right!D11, 0)</f>
        <v>0</v>
      </c>
      <c r="E11" s="3">
        <f t="array" ref="E11">MIN(FLOOR(MIN(MAP(Left!$A:$A, LAMBDA(x, XLOOKUP(Right!$A11 &amp; "," &amp; x, Sums!$M:$M, Sums!$N:$N) - XLOOKUP(Right!$A11 &amp; "," &amp; x, Sums!$M:$M, Sums!F:F)))) / 2,1) + Right!E11, 0)</f>
        <v>0</v>
      </c>
      <c r="F11" s="3">
        <f t="array" ref="F11">MIN(FLOOR(MIN(MAP(Left!$A:$A, LAMBDA(x, XLOOKUP(Right!$A11 &amp; "," &amp; x, Sums!$M:$M, Sums!$N:$N) - XLOOKUP(Right!$A11 &amp; "," &amp; x, Sums!$M:$M, Sums!G:G)))) / 2,1) + Right!F11, 0)</f>
        <v>0</v>
      </c>
      <c r="G11" s="3">
        <f t="array" ref="G11">MIN(FLOOR(MIN(MAP(Left!$A:$A, LAMBDA(x, XLOOKUP(Right!$A11 &amp; "," &amp; x, Sums!$M:$M, Sums!$N:$N) - XLOOKUP(Right!$A11 &amp; "," &amp; x, Sums!$M:$M, Sums!H:H)))) / 2,1) + Right!G11, 0)</f>
        <v>0</v>
      </c>
      <c r="H11" s="3">
        <f t="array" ref="H11">MIN(FLOOR(MIN(MAP(Left!$A:$A, LAMBDA(x, XLOOKUP(Right!$A11 &amp; "," &amp; x, Sums!$M:$M, Sums!$N:$N) - XLOOKUP(Right!$A11 &amp; "," &amp; x, Sums!$M:$M, Sums!I:I)))) / 2,1) + Right!H11, 0)</f>
        <v>0</v>
      </c>
      <c r="I11" s="3">
        <f t="array" ref="I11">MIN(FLOOR(MIN(MAP(Left!$A:$A, LAMBDA(x, XLOOKUP(Right!$A11 &amp; "," &amp; x, Sums!$M:$M, Sums!$N:$N) - XLOOKUP(Right!$A11 &amp; "," &amp; x, Sums!$M:$M, Sums!J:J)))) / 2,1) + Right!I11, 0)</f>
        <v>0</v>
      </c>
      <c r="J11" s="2">
        <f t="array" ref="J11">MIN(FLOOR(MIN(MAP(Left!$A:$A, LAMBDA(x, XLOOKUP(Right!$A11 &amp; "," &amp; x, Sums!$M:$M, Sums!$N:$N) - XLOOKUP(Right!$A11 &amp; "," &amp; x, Sums!$M:$M, Sums!K:K)))) / 2,1) + Right!J11, 0)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" t="s">
        <v>11</v>
      </c>
      <c r="B12" s="2">
        <f t="array" ref="B12">MIN(FLOOR(MIN(MAP(Left!$A:$A, LAMBDA(x, XLOOKUP(Right!$A12 &amp; "," &amp; x, Sums!$M:$M, Sums!$N:$N) - XLOOKUP(Right!$A12 &amp; "," &amp; x, Sums!$M:$M, Sums!C:C)))) / 2,1) + Right!B12, 0)</f>
        <v>-4</v>
      </c>
      <c r="C12" s="3">
        <f t="array" ref="C12">MIN(FLOOR(MIN(MAP(Left!$A:$A, LAMBDA(x, XLOOKUP(Right!$A12 &amp; "," &amp; x, Sums!$M:$M, Sums!$N:$N) - XLOOKUP(Right!$A12 &amp; "," &amp; x, Sums!$M:$M, Sums!D:D)))) / 2,1) + Right!C12, 0)</f>
        <v>0</v>
      </c>
      <c r="D12" s="3">
        <f t="array" ref="D12">MIN(FLOOR(MIN(MAP(Left!$A:$A, LAMBDA(x, XLOOKUP(Right!$A12 &amp; "," &amp; x, Sums!$M:$M, Sums!$N:$N) - XLOOKUP(Right!$A12 &amp; "," &amp; x, Sums!$M:$M, Sums!E:E)))) / 2,1) + Right!D12, 0)</f>
        <v>-26</v>
      </c>
      <c r="E12" s="3">
        <f t="array" ref="E12">MIN(FLOOR(MIN(MAP(Left!$A:$A, LAMBDA(x, XLOOKUP(Right!$A12 &amp; "," &amp; x, Sums!$M:$M, Sums!$N:$N) - XLOOKUP(Right!$A12 &amp; "," &amp; x, Sums!$M:$M, Sums!F:F)))) / 2,1) + Right!E12, 0)</f>
        <v>-39</v>
      </c>
      <c r="F12" s="3">
        <f t="array" ref="F12">MIN(FLOOR(MIN(MAP(Left!$A:$A, LAMBDA(x, XLOOKUP(Right!$A12 &amp; "," &amp; x, Sums!$M:$M, Sums!$N:$N) - XLOOKUP(Right!$A12 &amp; "," &amp; x, Sums!$M:$M, Sums!G:G)))) / 2,1) + Right!F12, 0)</f>
        <v>-39</v>
      </c>
      <c r="G12" s="3">
        <f t="array" ref="G12">MIN(FLOOR(MIN(MAP(Left!$A:$A, LAMBDA(x, XLOOKUP(Right!$A12 &amp; "," &amp; x, Sums!$M:$M, Sums!$N:$N) - XLOOKUP(Right!$A12 &amp; "," &amp; x, Sums!$M:$M, Sums!H:H)))) / 2,1) + Right!G12, 0)</f>
        <v>-26</v>
      </c>
      <c r="H12" s="3">
        <f t="array" ref="H12">MIN(FLOOR(MIN(MAP(Left!$A:$A, LAMBDA(x, XLOOKUP(Right!$A12 &amp; "," &amp; x, Sums!$M:$M, Sums!$N:$N) - XLOOKUP(Right!$A12 &amp; "," &amp; x, Sums!$M:$M, Sums!I:I)))) / 2,1) + Right!H12, 0)</f>
        <v>-13</v>
      </c>
      <c r="I12" s="3">
        <f t="array" ref="I12">MIN(FLOOR(MIN(MAP(Left!$A:$A, LAMBDA(x, XLOOKUP(Right!$A12 &amp; "," &amp; x, Sums!$M:$M, Sums!$N:$N) - XLOOKUP(Right!$A12 &amp; "," &amp; x, Sums!$M:$M, Sums!J:J)))) / 2,1) + Right!I12, 0)</f>
        <v>0</v>
      </c>
      <c r="J12" s="2">
        <f t="array" ref="J12">MIN(FLOOR(MIN(MAP(Left!$A:$A, LAMBDA(x, XLOOKUP(Right!$A12 &amp; "," &amp; x, Sums!$M:$M, Sums!$N:$N) - XLOOKUP(Right!$A12 &amp; "," &amp; x, Sums!$M:$M, Sums!K:K)))) / 2,1) + Right!J12, 0)</f>
        <v>-4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" t="s">
        <v>12</v>
      </c>
      <c r="B13" s="2">
        <f t="array" ref="B13">MIN(FLOOR(MIN(MAP(Left!$A:$A, LAMBDA(x, XLOOKUP(Right!$A13 &amp; "," &amp; x, Sums!$M:$M, Sums!$N:$N) - XLOOKUP(Right!$A13 &amp; "," &amp; x, Sums!$M:$M, Sums!C:C)))) / 2,1) + Right!B13, 0)</f>
        <v>0</v>
      </c>
      <c r="C13" s="3">
        <f t="array" ref="C13">MIN(FLOOR(MIN(MAP(Left!$A:$A, LAMBDA(x, XLOOKUP(Right!$A13 &amp; "," &amp; x, Sums!$M:$M, Sums!$N:$N) - XLOOKUP(Right!$A13 &amp; "," &amp; x, Sums!$M:$M, Sums!D:D)))) / 2,1) + Right!C13, 0)</f>
        <v>0</v>
      </c>
      <c r="D13" s="3">
        <f t="array" ref="D13">MIN(FLOOR(MIN(MAP(Left!$A:$A, LAMBDA(x, XLOOKUP(Right!$A13 &amp; "," &amp; x, Sums!$M:$M, Sums!$N:$N) - XLOOKUP(Right!$A13 &amp; "," &amp; x, Sums!$M:$M, Sums!E:E)))) / 2,1) + Right!D13, 0)</f>
        <v>0</v>
      </c>
      <c r="E13" s="3">
        <f t="array" ref="E13">MIN(FLOOR(MIN(MAP(Left!$A:$A, LAMBDA(x, XLOOKUP(Right!$A13 &amp; "," &amp; x, Sums!$M:$M, Sums!$N:$N) - XLOOKUP(Right!$A13 &amp; "," &amp; x, Sums!$M:$M, Sums!F:F)))) / 2,1) + Right!E13, 0)</f>
        <v>0</v>
      </c>
      <c r="F13" s="3">
        <f t="array" ref="F13">MIN(FLOOR(MIN(MAP(Left!$A:$A, LAMBDA(x, XLOOKUP(Right!$A13 &amp; "," &amp; x, Sums!$M:$M, Sums!$N:$N) - XLOOKUP(Right!$A13 &amp; "," &amp; x, Sums!$M:$M, Sums!G:G)))) / 2,1) + Right!F13, 0)</f>
        <v>-26</v>
      </c>
      <c r="G13" s="3">
        <f t="array" ref="G13">MIN(FLOOR(MIN(MAP(Left!$A:$A, LAMBDA(x, XLOOKUP(Right!$A13 &amp; "," &amp; x, Sums!$M:$M, Sums!$N:$N) - XLOOKUP(Right!$A13 &amp; "," &amp; x, Sums!$M:$M, Sums!H:H)))) / 2,1) + Right!G13, 0)</f>
        <v>-39</v>
      </c>
      <c r="H13" s="3">
        <f t="array" ref="H13">MIN(FLOOR(MIN(MAP(Left!$A:$A, LAMBDA(x, XLOOKUP(Right!$A13 &amp; "," &amp; x, Sums!$M:$M, Sums!$N:$N) - XLOOKUP(Right!$A13 &amp; "," &amp; x, Sums!$M:$M, Sums!I:I)))) / 2,1) + Right!H13, 0)</f>
        <v>-39</v>
      </c>
      <c r="I13" s="3">
        <f t="array" ref="I13">MIN(FLOOR(MIN(MAP(Left!$A:$A, LAMBDA(x, XLOOKUP(Right!$A13 &amp; "," &amp; x, Sums!$M:$M, Sums!$N:$N) - XLOOKUP(Right!$A13 &amp; "," &amp; x, Sums!$M:$M, Sums!J:J)))) / 2,1) + Right!I13, 0)</f>
        <v>-39</v>
      </c>
      <c r="J13" s="2">
        <f t="array" ref="J13">MIN(FLOOR(MIN(MAP(Left!$A:$A, LAMBDA(x, XLOOKUP(Right!$A13 &amp; "," &amp; x, Sums!$M:$M, Sums!$N:$N) - XLOOKUP(Right!$A13 &amp; "," &amp; x, Sums!$M:$M, Sums!K:K)))) / 2,1) + Right!J13, 0)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1" t="s">
        <v>13</v>
      </c>
      <c r="B14" s="2">
        <f t="array" ref="B14">MIN(FLOOR(MIN(MAP(Left!$A:$A, LAMBDA(x, XLOOKUP(Right!$A14 &amp; "," &amp; x, Sums!$M:$M, Sums!$N:$N) - XLOOKUP(Right!$A14 &amp; "," &amp; x, Sums!$M:$M, Sums!C:C)))) / 2,1) + Right!B14, 0)</f>
        <v>0</v>
      </c>
      <c r="C14" s="3">
        <f t="array" ref="C14">MIN(FLOOR(MIN(MAP(Left!$A:$A, LAMBDA(x, XLOOKUP(Right!$A14 &amp; "," &amp; x, Sums!$M:$M, Sums!$N:$N) - XLOOKUP(Right!$A14 &amp; "," &amp; x, Sums!$M:$M, Sums!D:D)))) / 2,1) + Right!C14, 0)</f>
        <v>0</v>
      </c>
      <c r="D14" s="3">
        <f t="array" ref="D14">MIN(FLOOR(MIN(MAP(Left!$A:$A, LAMBDA(x, XLOOKUP(Right!$A14 &amp; "," &amp; x, Sums!$M:$M, Sums!$N:$N) - XLOOKUP(Right!$A14 &amp; "," &amp; x, Sums!$M:$M, Sums!E:E)))) / 2,1) + Right!D14, 0)</f>
        <v>0</v>
      </c>
      <c r="E14" s="3">
        <f t="array" ref="E14">MIN(FLOOR(MIN(MAP(Left!$A:$A, LAMBDA(x, XLOOKUP(Right!$A14 &amp; "," &amp; x, Sums!$M:$M, Sums!$N:$N) - XLOOKUP(Right!$A14 &amp; "," &amp; x, Sums!$M:$M, Sums!F:F)))) / 2,1) + Right!E14, 0)</f>
        <v>0</v>
      </c>
      <c r="F14" s="3">
        <f t="array" ref="F14">MIN(FLOOR(MIN(MAP(Left!$A:$A, LAMBDA(x, XLOOKUP(Right!$A14 &amp; "," &amp; x, Sums!$M:$M, Sums!$N:$N) - XLOOKUP(Right!$A14 &amp; "," &amp; x, Sums!$M:$M, Sums!G:G)))) / 2,1) + Right!F14, 0)</f>
        <v>0</v>
      </c>
      <c r="G14" s="3">
        <f t="array" ref="G14">MIN(FLOOR(MIN(MAP(Left!$A:$A, LAMBDA(x, XLOOKUP(Right!$A14 &amp; "," &amp; x, Sums!$M:$M, Sums!$N:$N) - XLOOKUP(Right!$A14 &amp; "," &amp; x, Sums!$M:$M, Sums!H:H)))) / 2,1) + Right!G14, 0)</f>
        <v>-7</v>
      </c>
      <c r="H14" s="3">
        <f t="array" ref="H14">MIN(FLOOR(MIN(MAP(Left!$A:$A, LAMBDA(x, XLOOKUP(Right!$A14 &amp; "," &amp; x, Sums!$M:$M, Sums!$N:$N) - XLOOKUP(Right!$A14 &amp; "," &amp; x, Sums!$M:$M, Sums!I:I)))) / 2,1) + Right!H14, 0)</f>
        <v>0</v>
      </c>
      <c r="I14" s="3">
        <f t="array" ref="I14">MIN(FLOOR(MIN(MAP(Left!$A:$A, LAMBDA(x, XLOOKUP(Right!$A14 &amp; "," &amp; x, Sums!$M:$M, Sums!$N:$N) - XLOOKUP(Right!$A14 &amp; "," &amp; x, Sums!$M:$M, Sums!J:J)))) / 2,1) + Right!I14, 0)</f>
        <v>0</v>
      </c>
      <c r="J14" s="2">
        <f t="array" ref="J14">MIN(FLOOR(MIN(MAP(Left!$A:$A, LAMBDA(x, XLOOKUP(Right!$A14 &amp; "," &amp; x, Sums!$M:$M, Sums!$N:$N) - XLOOKUP(Right!$A14 &amp; "," &amp; x, Sums!$M:$M, Sums!K:K)))) / 2,1) + Right!J14, 0)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1" t="s">
        <v>14</v>
      </c>
      <c r="B15" s="2">
        <f t="array" ref="B15">MIN(FLOOR(MIN(MAP(Left!$A:$A, LAMBDA(x, XLOOKUP(Right!$A15 &amp; "," &amp; x, Sums!$M:$M, Sums!$N:$N) - XLOOKUP(Right!$A15 &amp; "," &amp; x, Sums!$M:$M, Sums!C:C)))) / 2,1) + Right!B15, 0)</f>
        <v>0</v>
      </c>
      <c r="C15" s="3">
        <f t="array" ref="C15">MIN(FLOOR(MIN(MAP(Left!$A:$A, LAMBDA(x, XLOOKUP(Right!$A15 &amp; "," &amp; x, Sums!$M:$M, Sums!$N:$N) - XLOOKUP(Right!$A15 &amp; "," &amp; x, Sums!$M:$M, Sums!D:D)))) / 2,1) + Right!C15, 0)</f>
        <v>0</v>
      </c>
      <c r="D15" s="3">
        <f t="array" ref="D15">MIN(FLOOR(MIN(MAP(Left!$A:$A, LAMBDA(x, XLOOKUP(Right!$A15 &amp; "," &amp; x, Sums!$M:$M, Sums!$N:$N) - XLOOKUP(Right!$A15 &amp; "," &amp; x, Sums!$M:$M, Sums!E:E)))) / 2,1) + Right!D15, 0)</f>
        <v>0</v>
      </c>
      <c r="E15" s="3">
        <f t="array" ref="E15">MIN(FLOOR(MIN(MAP(Left!$A:$A, LAMBDA(x, XLOOKUP(Right!$A15 &amp; "," &amp; x, Sums!$M:$M, Sums!$N:$N) - XLOOKUP(Right!$A15 &amp; "," &amp; x, Sums!$M:$M, Sums!F:F)))) / 2,1) + Right!E15, 0)</f>
        <v>-13</v>
      </c>
      <c r="F15" s="3">
        <f t="array" ref="F15">MIN(FLOOR(MIN(MAP(Left!$A:$A, LAMBDA(x, XLOOKUP(Right!$A15 &amp; "," &amp; x, Sums!$M:$M, Sums!$N:$N) - XLOOKUP(Right!$A15 &amp; "," &amp; x, Sums!$M:$M, Sums!G:G)))) / 2,1) + Right!F15, 0)</f>
        <v>-13</v>
      </c>
      <c r="G15" s="3">
        <f t="array" ref="G15">MIN(FLOOR(MIN(MAP(Left!$A:$A, LAMBDA(x, XLOOKUP(Right!$A15 &amp; "," &amp; x, Sums!$M:$M, Sums!$N:$N) - XLOOKUP(Right!$A15 &amp; "," &amp; x, Sums!$M:$M, Sums!H:H)))) / 2,1) + Right!G15, 0)</f>
        <v>0</v>
      </c>
      <c r="H15" s="3">
        <f t="array" ref="H15">MIN(FLOOR(MIN(MAP(Left!$A:$A, LAMBDA(x, XLOOKUP(Right!$A15 &amp; "," &amp; x, Sums!$M:$M, Sums!$N:$N) - XLOOKUP(Right!$A15 &amp; "," &amp; x, Sums!$M:$M, Sums!I:I)))) / 2,1) + Right!H15, 0)</f>
        <v>-7</v>
      </c>
      <c r="I15" s="3">
        <f t="array" ref="I15">MIN(FLOOR(MIN(MAP(Left!$A:$A, LAMBDA(x, XLOOKUP(Right!$A15 &amp; "," &amp; x, Sums!$M:$M, Sums!$N:$N) - XLOOKUP(Right!$A15 &amp; "," &amp; x, Sums!$M:$M, Sums!J:J)))) / 2,1) + Right!I15, 0)</f>
        <v>-7</v>
      </c>
      <c r="J15" s="2">
        <f t="array" ref="J15">MIN(FLOOR(MIN(MAP(Left!$A:$A, LAMBDA(x, XLOOKUP(Right!$A15 &amp; "," &amp; x, Sums!$M:$M, Sums!$N:$N) - XLOOKUP(Right!$A15 &amp; "," &amp; x, Sums!$M:$M, Sums!K:K)))) / 2,1) + Right!J15, 0)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1" t="s">
        <v>15</v>
      </c>
      <c r="B16" s="2">
        <f t="array" ref="B16">MIN(FLOOR(MIN(MAP(Left!$A:$A, LAMBDA(x, XLOOKUP(Right!$A16 &amp; "," &amp; x, Sums!$M:$M, Sums!$N:$N) - XLOOKUP(Right!$A16 &amp; "," &amp; x, Sums!$M:$M, Sums!C:C)))) / 2,1) + Right!B16, 0)</f>
        <v>-39</v>
      </c>
      <c r="C16" s="3">
        <f t="array" ref="C16">MIN(FLOOR(MIN(MAP(Left!$A:$A, LAMBDA(x, XLOOKUP(Right!$A16 &amp; "," &amp; x, Sums!$M:$M, Sums!$N:$N) - XLOOKUP(Right!$A16 &amp; "," &amp; x, Sums!$M:$M, Sums!D:D)))) / 2,1) + Right!C16, 0)</f>
        <v>0</v>
      </c>
      <c r="D16" s="3">
        <f t="array" ref="D16">MIN(FLOOR(MIN(MAP(Left!$A:$A, LAMBDA(x, XLOOKUP(Right!$A16 &amp; "," &amp; x, Sums!$M:$M, Sums!$N:$N) - XLOOKUP(Right!$A16 &amp; "," &amp; x, Sums!$M:$M, Sums!E:E)))) / 2,1) + Right!D16, 0)</f>
        <v>-78</v>
      </c>
      <c r="E16" s="3">
        <f t="array" ref="E16">MIN(FLOOR(MIN(MAP(Left!$A:$A, LAMBDA(x, XLOOKUP(Right!$A16 &amp; "," &amp; x, Sums!$M:$M, Sums!$N:$N) - XLOOKUP(Right!$A16 &amp; "," &amp; x, Sums!$M:$M, Sums!F:F)))) / 2,1) + Right!E16, 0)</f>
        <v>-78</v>
      </c>
      <c r="F16" s="3">
        <f t="array" ref="F16">MIN(FLOOR(MIN(MAP(Left!$A:$A, LAMBDA(x, XLOOKUP(Right!$A16 &amp; "," &amp; x, Sums!$M:$M, Sums!$N:$N) - XLOOKUP(Right!$A16 &amp; "," &amp; x, Sums!$M:$M, Sums!G:G)))) / 2,1) + Right!F16, 0)</f>
        <v>-78</v>
      </c>
      <c r="G16" s="3">
        <f t="array" ref="G16">MIN(FLOOR(MIN(MAP(Left!$A:$A, LAMBDA(x, XLOOKUP(Right!$A16 &amp; "," &amp; x, Sums!$M:$M, Sums!$N:$N) - XLOOKUP(Right!$A16 &amp; "," &amp; x, Sums!$M:$M, Sums!H:H)))) / 2,1) + Right!G16, 0)</f>
        <v>-71</v>
      </c>
      <c r="H16" s="3">
        <f t="array" ref="H16">MIN(FLOOR(MIN(MAP(Left!$A:$A, LAMBDA(x, XLOOKUP(Right!$A16 &amp; "," &amp; x, Sums!$M:$M, Sums!$N:$N) - XLOOKUP(Right!$A16 &amp; "," &amp; x, Sums!$M:$M, Sums!I:I)))) / 2,1) + Right!H16, 0)</f>
        <v>-71</v>
      </c>
      <c r="I16" s="3">
        <f t="array" ref="I16">MIN(FLOOR(MIN(MAP(Left!$A:$A, LAMBDA(x, XLOOKUP(Right!$A16 &amp; "," &amp; x, Sums!$M:$M, Sums!$N:$N) - XLOOKUP(Right!$A16 &amp; "," &amp; x, Sums!$M:$M, Sums!J:J)))) / 2,1) + Right!I16, 0)</f>
        <v>-71</v>
      </c>
      <c r="J16" s="2">
        <f t="array" ref="J16">MIN(FLOOR(MIN(MAP(Left!$A:$A, LAMBDA(x, XLOOKUP(Right!$A16 &amp; "," &amp; x, Sums!$M:$M, Sums!$N:$N) - XLOOKUP(Right!$A16 &amp; "," &amp; x, Sums!$M:$M, Sums!K:K)))) / 2,1) + Right!J16, 0)</f>
        <v>-39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1" t="s">
        <v>16</v>
      </c>
      <c r="B17" s="2">
        <f t="array" ref="B17">MIN(FLOOR(MIN(MAP(Left!$A:$A, LAMBDA(x, XLOOKUP(Right!$A17 &amp; "," &amp; x, Sums!$M:$M, Sums!$N:$N) - XLOOKUP(Right!$A17 &amp; "," &amp; x, Sums!$M:$M, Sums!C:C)))) / 2,1) + Right!B17, 0)</f>
        <v>-7</v>
      </c>
      <c r="C17" s="3">
        <f t="array" ref="C17">MIN(FLOOR(MIN(MAP(Left!$A:$A, LAMBDA(x, XLOOKUP(Right!$A17 &amp; "," &amp; x, Sums!$M:$M, Sums!$N:$N) - XLOOKUP(Right!$A17 &amp; "," &amp; x, Sums!$M:$M, Sums!D:D)))) / 2,1) + Right!C17, 0)</f>
        <v>0</v>
      </c>
      <c r="D17" s="3">
        <f t="array" ref="D17">MIN(FLOOR(MIN(MAP(Left!$A:$A, LAMBDA(x, XLOOKUP(Right!$A17 &amp; "," &amp; x, Sums!$M:$M, Sums!$N:$N) - XLOOKUP(Right!$A17 &amp; "," &amp; x, Sums!$M:$M, Sums!E:E)))) / 2,1) + Right!D17, 0)</f>
        <v>-26</v>
      </c>
      <c r="E17" s="3">
        <f t="array" ref="E17">MIN(FLOOR(MIN(MAP(Left!$A:$A, LAMBDA(x, XLOOKUP(Right!$A17 &amp; "," &amp; x, Sums!$M:$M, Sums!$N:$N) - XLOOKUP(Right!$A17 &amp; "," &amp; x, Sums!$M:$M, Sums!F:F)))) / 2,1) + Right!E17, 0)</f>
        <v>-26</v>
      </c>
      <c r="F17" s="3">
        <f t="array" ref="F17">MIN(FLOOR(MIN(MAP(Left!$A:$A, LAMBDA(x, XLOOKUP(Right!$A17 &amp; "," &amp; x, Sums!$M:$M, Sums!$N:$N) - XLOOKUP(Right!$A17 &amp; "," &amp; x, Sums!$M:$M, Sums!G:G)))) / 2,1) + Right!F17, 0)</f>
        <v>-39</v>
      </c>
      <c r="G17" s="3">
        <f t="array" ref="G17">MIN(FLOOR(MIN(MAP(Left!$A:$A, LAMBDA(x, XLOOKUP(Right!$A17 &amp; "," &amp; x, Sums!$M:$M, Sums!$N:$N) - XLOOKUP(Right!$A17 &amp; "," &amp; x, Sums!$M:$M, Sums!H:H)))) / 2,1) + Right!G17, 0)</f>
        <v>-52</v>
      </c>
      <c r="H17" s="3">
        <f t="array" ref="H17">MIN(FLOOR(MIN(MAP(Left!$A:$A, LAMBDA(x, XLOOKUP(Right!$A17 &amp; "," &amp; x, Sums!$M:$M, Sums!$N:$N) - XLOOKUP(Right!$A17 &amp; "," &amp; x, Sums!$M:$M, Sums!I:I)))) / 2,1) + Right!H17, 0)</f>
        <v>-52</v>
      </c>
      <c r="I17" s="3">
        <f t="array" ref="I17">MIN(FLOOR(MIN(MAP(Left!$A:$A, LAMBDA(x, XLOOKUP(Right!$A17 &amp; "," &amp; x, Sums!$M:$M, Sums!$N:$N) - XLOOKUP(Right!$A17 &amp; "," &amp; x, Sums!$M:$M, Sums!J:J)))) / 2,1) + Right!I17, 0)</f>
        <v>-52</v>
      </c>
      <c r="J17" s="2">
        <f t="array" ref="J17">MIN(FLOOR(MIN(MAP(Left!$A:$A, LAMBDA(x, XLOOKUP(Right!$A17 &amp; "," &amp; x, Sums!$M:$M, Sums!$N:$N) - XLOOKUP(Right!$A17 &amp; "," &amp; x, Sums!$M:$M, Sums!K:K)))) / 2,1) + Right!J17, 0)</f>
        <v>-7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" t="s">
        <v>17</v>
      </c>
      <c r="B18" s="2">
        <f t="array" ref="B18">MIN(FLOOR(MIN(MAP(Left!$A:$A, LAMBDA(x, XLOOKUP(Right!$A18 &amp; "," &amp; x, Sums!$M:$M, Sums!$N:$N) - XLOOKUP(Right!$A18 &amp; "," &amp; x, Sums!$M:$M, Sums!C:C)))) / 2,1) + Right!B18, 0)</f>
        <v>-46</v>
      </c>
      <c r="C18" s="3">
        <f t="array" ref="C18">MIN(FLOOR(MIN(MAP(Left!$A:$A, LAMBDA(x, XLOOKUP(Right!$A18 &amp; "," &amp; x, Sums!$M:$M, Sums!$N:$N) - XLOOKUP(Right!$A18 &amp; "," &amp; x, Sums!$M:$M, Sums!D:D)))) / 2,1) + Right!C18, 0)</f>
        <v>0</v>
      </c>
      <c r="D18" s="3">
        <f t="array" ref="D18">MIN(FLOOR(MIN(MAP(Left!$A:$A, LAMBDA(x, XLOOKUP(Right!$A18 &amp; "," &amp; x, Sums!$M:$M, Sums!$N:$N) - XLOOKUP(Right!$A18 &amp; "," &amp; x, Sums!$M:$M, Sums!E:E)))) / 2,1) + Right!D18, 0)</f>
        <v>-65</v>
      </c>
      <c r="E18" s="3">
        <f t="array" ref="E18">MIN(FLOOR(MIN(MAP(Left!$A:$A, LAMBDA(x, XLOOKUP(Right!$A18 &amp; "," &amp; x, Sums!$M:$M, Sums!$N:$N) - XLOOKUP(Right!$A18 &amp; "," &amp; x, Sums!$M:$M, Sums!F:F)))) / 2,1) + Right!E18, 0)</f>
        <v>-65</v>
      </c>
      <c r="F18" s="3">
        <f t="array" ref="F18">MIN(FLOOR(MIN(MAP(Left!$A:$A, LAMBDA(x, XLOOKUP(Right!$A18 &amp; "," &amp; x, Sums!$M:$M, Sums!$N:$N) - XLOOKUP(Right!$A18 &amp; "," &amp; x, Sums!$M:$M, Sums!G:G)))) / 2,1) + Right!F18, 0)</f>
        <v>-78</v>
      </c>
      <c r="G18" s="3">
        <f t="array" ref="G18">MIN(FLOOR(MIN(MAP(Left!$A:$A, LAMBDA(x, XLOOKUP(Right!$A18 &amp; "," &amp; x, Sums!$M:$M, Sums!$N:$N) - XLOOKUP(Right!$A18 &amp; "," &amp; x, Sums!$M:$M, Sums!H:H)))) / 2,1) + Right!G18, 0)</f>
        <v>-91</v>
      </c>
      <c r="H18" s="3">
        <f t="array" ref="H18">MIN(FLOOR(MIN(MAP(Left!$A:$A, LAMBDA(x, XLOOKUP(Right!$A18 &amp; "," &amp; x, Sums!$M:$M, Sums!$N:$N) - XLOOKUP(Right!$A18 &amp; "," &amp; x, Sums!$M:$M, Sums!I:I)))) / 2,1) + Right!H18, 0)</f>
        <v>-91</v>
      </c>
      <c r="I18" s="3">
        <f t="array" ref="I18">MIN(FLOOR(MIN(MAP(Left!$A:$A, LAMBDA(x, XLOOKUP(Right!$A18 &amp; "," &amp; x, Sums!$M:$M, Sums!$N:$N) - XLOOKUP(Right!$A18 &amp; "," &amp; x, Sums!$M:$M, Sums!J:J)))) / 2,1) + Right!I18, 0)</f>
        <v>-91</v>
      </c>
      <c r="J18" s="2">
        <f t="array" ref="J18">MIN(FLOOR(MIN(MAP(Left!$A:$A, LAMBDA(x, XLOOKUP(Right!$A18 &amp; "," &amp; x, Sums!$M:$M, Sums!$N:$N) - XLOOKUP(Right!$A18 &amp; "," &amp; x, Sums!$M:$M, Sums!K:K)))) / 2,1) + Right!J18, 0)</f>
        <v>-46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0" width="6.88"/>
  </cols>
  <sheetData>
    <row r="1">
      <c r="A1" s="1" t="s">
        <v>18</v>
      </c>
      <c r="B1" s="2">
        <v>-39.0</v>
      </c>
      <c r="C1" s="3">
        <v>-78.0</v>
      </c>
      <c r="D1" s="3">
        <v>0.0</v>
      </c>
      <c r="E1" s="3">
        <v>0.0</v>
      </c>
      <c r="F1" s="3">
        <v>0.0</v>
      </c>
      <c r="G1" s="3">
        <v>-11.0</v>
      </c>
      <c r="H1" s="3">
        <v>-26.0</v>
      </c>
      <c r="I1" s="3">
        <v>-26.0</v>
      </c>
      <c r="J1" s="2">
        <v>-39.0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 t="s">
        <v>5</v>
      </c>
      <c r="B2" s="2">
        <v>-36.0</v>
      </c>
      <c r="C2" s="3">
        <v>-71.0</v>
      </c>
      <c r="D2" s="3">
        <v>-66.0</v>
      </c>
      <c r="E2" s="3">
        <v>0.0</v>
      </c>
      <c r="F2" s="3">
        <v>0.0</v>
      </c>
      <c r="G2" s="3">
        <v>-39.0</v>
      </c>
      <c r="H2" s="3">
        <v>-65.0</v>
      </c>
      <c r="I2" s="3">
        <v>-65.0</v>
      </c>
      <c r="J2" s="2">
        <v>-36.0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 t="s">
        <v>19</v>
      </c>
      <c r="B3" s="2">
        <v>-33.0</v>
      </c>
      <c r="C3" s="3">
        <v>-71.0</v>
      </c>
      <c r="D3" s="3">
        <v>-14.0</v>
      </c>
      <c r="E3" s="3">
        <v>0.0</v>
      </c>
      <c r="F3" s="3">
        <v>-7.0</v>
      </c>
      <c r="G3" s="3">
        <v>-13.0</v>
      </c>
      <c r="H3" s="3">
        <v>0.0</v>
      </c>
      <c r="I3" s="3">
        <v>0.0</v>
      </c>
      <c r="J3" s="2">
        <v>-33.0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" t="s">
        <v>20</v>
      </c>
      <c r="B4" s="2">
        <v>-46.0</v>
      </c>
      <c r="C4" s="3">
        <v>-91.0</v>
      </c>
      <c r="D4" s="3">
        <v>-40.0</v>
      </c>
      <c r="E4" s="3">
        <v>-39.0</v>
      </c>
      <c r="F4" s="3">
        <v>-13.0</v>
      </c>
      <c r="G4" s="3">
        <v>0.0</v>
      </c>
      <c r="H4" s="3">
        <v>-13.0</v>
      </c>
      <c r="I4" s="3">
        <v>-26.0</v>
      </c>
      <c r="J4" s="2">
        <v>-46.0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" t="s">
        <v>21</v>
      </c>
      <c r="B5" s="2">
        <v>-46.0</v>
      </c>
      <c r="C5" s="3">
        <v>-91.0</v>
      </c>
      <c r="D5" s="3">
        <v>-40.0</v>
      </c>
      <c r="E5" s="3">
        <v>-39.0</v>
      </c>
      <c r="F5" s="3">
        <v>-26.0</v>
      </c>
      <c r="G5" s="3">
        <v>0.0</v>
      </c>
      <c r="H5" s="3">
        <v>-13.0</v>
      </c>
      <c r="I5" s="3">
        <v>-26.0</v>
      </c>
      <c r="J5" s="2">
        <v>-46.0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" t="s">
        <v>22</v>
      </c>
      <c r="B6" s="2">
        <v>-33.0</v>
      </c>
      <c r="C6" s="3">
        <v>-71.0</v>
      </c>
      <c r="D6" s="3">
        <v>0.0</v>
      </c>
      <c r="E6" s="3">
        <v>0.0</v>
      </c>
      <c r="F6" s="3">
        <v>0.0</v>
      </c>
      <c r="G6" s="3">
        <v>0.0</v>
      </c>
      <c r="H6" s="3">
        <v>0.0</v>
      </c>
      <c r="I6" s="3">
        <v>0.0</v>
      </c>
      <c r="J6" s="2">
        <v>-33.0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" t="s">
        <v>23</v>
      </c>
      <c r="B7" s="2">
        <v>-46.0</v>
      </c>
      <c r="C7" s="3">
        <v>-91.0</v>
      </c>
      <c r="D7" s="3">
        <v>-40.0</v>
      </c>
      <c r="E7" s="3">
        <v>-39.0</v>
      </c>
      <c r="F7" s="3">
        <v>-13.0</v>
      </c>
      <c r="G7" s="3">
        <v>0.0</v>
      </c>
      <c r="H7" s="3">
        <v>0.0</v>
      </c>
      <c r="I7" s="3">
        <v>0.0</v>
      </c>
      <c r="J7" s="2">
        <v>-46.0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" t="s">
        <v>24</v>
      </c>
      <c r="B8" s="2">
        <v>-33.0</v>
      </c>
      <c r="C8" s="3">
        <v>-72.0</v>
      </c>
      <c r="D8" s="3">
        <v>-14.0</v>
      </c>
      <c r="E8" s="3">
        <v>0.0</v>
      </c>
      <c r="F8" s="3">
        <v>0.0</v>
      </c>
      <c r="G8" s="3">
        <v>0.0</v>
      </c>
      <c r="H8" s="3">
        <v>-13.0</v>
      </c>
      <c r="I8" s="3">
        <v>-26.0</v>
      </c>
      <c r="J8" s="2">
        <v>-33.0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0" width="6.88"/>
  </cols>
  <sheetData>
    <row r="1">
      <c r="A1" s="1" t="str">
        <f t="array" ref="A1:A8">Left!A:A</f>
        <v>ft</v>
      </c>
      <c r="B1" s="2">
        <f t="array" ref="B1">MIN(FLOOR(MIN(MAP(Right!$A:$A, LAMBDA(x, XLOOKUP(x &amp; "," &amp; Left!$A1, Sums!$M:$M, Sums!$N:$N) - XLOOKUP(x &amp; "," &amp; Left!$A1, Sums!$M:$M, Sums!C:C)))) / 2,1) + Left!B1, 0)</f>
        <v>-39</v>
      </c>
      <c r="C1" s="3">
        <f t="array" ref="C1">MIN(FLOOR(MIN(MAP(Right!$A:$A, LAMBDA(x, XLOOKUP(x &amp; "," &amp; Left!$A1, Sums!$M:$M, Sums!$N:$N) - XLOOKUP(x &amp; "," &amp; Left!$A1, Sums!$M:$M, Sums!D:D)))) / 2,1) + Left!C1, 0)</f>
        <v>-78</v>
      </c>
      <c r="D1" s="3">
        <f t="array" ref="D1">MIN(FLOOR(MIN(MAP(Right!$A:$A, LAMBDA(x, XLOOKUP(x &amp; "," &amp; Left!$A1, Sums!$M:$M, Sums!$N:$N) - XLOOKUP(x &amp; "," &amp; Left!$A1, Sums!$M:$M, Sums!E:E)))) / 2,1) + Left!D1, 0)</f>
        <v>0</v>
      </c>
      <c r="E1" s="3">
        <f t="array" ref="E1">MIN(FLOOR(MIN(MAP(Right!$A:$A, LAMBDA(x, XLOOKUP(x &amp; "," &amp; Left!$A1, Sums!$M:$M, Sums!$N:$N) - XLOOKUP(x &amp; "," &amp; Left!$A1, Sums!$M:$M, Sums!F:F)))) / 2,1) + Left!E1, 0)</f>
        <v>0</v>
      </c>
      <c r="F1" s="3">
        <f t="array" ref="F1">MIN(FLOOR(MIN(MAP(Right!$A:$A, LAMBDA(x, XLOOKUP(x &amp; "," &amp; Left!$A1, Sums!$M:$M, Sums!$N:$N) - XLOOKUP(x &amp; "," &amp; Left!$A1, Sums!$M:$M, Sums!G:G)))) / 2,1) + Left!F1, 0)</f>
        <v>0</v>
      </c>
      <c r="G1" s="3">
        <f t="array" ref="G1">MIN(FLOOR(MIN(MAP(Right!$A:$A, LAMBDA(x, XLOOKUP(x &amp; "," &amp; Left!$A1, Sums!$M:$M, Sums!$N:$N) - XLOOKUP(x &amp; "," &amp; Left!$A1, Sums!$M:$M, Sums!H:H)))) / 2,1) + Left!G1, 0)</f>
        <v>-11</v>
      </c>
      <c r="H1" s="3">
        <f t="array" ref="H1">MIN(FLOOR(MIN(MAP(Right!$A:$A, LAMBDA(x, XLOOKUP(x &amp; "," &amp; Left!$A1, Sums!$M:$M, Sums!$N:$N) - XLOOKUP(x &amp; "," &amp; Left!$A1, Sums!$M:$M, Sums!I:I)))) / 2,1) + Left!H1, 0)</f>
        <v>-26</v>
      </c>
      <c r="I1" s="3">
        <f t="array" ref="I1">MIN(FLOOR(MIN(MAP(Right!$A:$A, LAMBDA(x, XLOOKUP(x &amp; "," &amp; Left!$A1, Sums!$M:$M, Sums!$N:$N) - XLOOKUP(x &amp; "," &amp; Left!$A1, Sums!$M:$M, Sums!J:J)))) / 2,1) + Left!I1, 0)</f>
        <v>-26</v>
      </c>
      <c r="J1" s="2">
        <f t="array" ref="J1">MIN(FLOOR(MIN(MAP(Right!$A:$A, LAMBDA(x, XLOOKUP(x &amp; "," &amp; Left!$A1, Sums!$M:$M, Sums!$N:$N) - XLOOKUP(x &amp; "," &amp; Left!$A1, Sums!$M:$M, Sums!K:K)))) / 2,1) + Left!J1, 0)</f>
        <v>-39</v>
      </c>
      <c r="K1" s="4"/>
      <c r="L1" s="3">
        <v>-39.0</v>
      </c>
      <c r="M1" s="3">
        <v>-78.0</v>
      </c>
      <c r="N1" s="3">
        <v>0.0</v>
      </c>
      <c r="O1" s="3">
        <v>0.0</v>
      </c>
      <c r="P1" s="3">
        <v>0.0</v>
      </c>
      <c r="Q1" s="3">
        <v>-11.0</v>
      </c>
      <c r="R1" s="3">
        <v>-26.0</v>
      </c>
      <c r="S1" s="3">
        <v>-26.0</v>
      </c>
      <c r="T1" s="3">
        <v>-39.0</v>
      </c>
      <c r="U1" s="4"/>
      <c r="V1" s="4"/>
      <c r="W1" s="4"/>
      <c r="X1" s="4"/>
      <c r="Y1" s="4"/>
      <c r="Z1" s="4"/>
      <c r="AA1" s="4"/>
    </row>
    <row r="2">
      <c r="A2" s="1" t="s">
        <v>5</v>
      </c>
      <c r="B2" s="2">
        <f t="array" ref="B2">MIN(FLOOR(MIN(MAP(Right!$A:$A, LAMBDA(x, XLOOKUP(x &amp; "," &amp; Left!$A2, Sums!$M:$M, Sums!$N:$N) - XLOOKUP(x &amp; "," &amp; Left!$A2, Sums!$M:$M, Sums!C:C)))) / 2,1) + Left!B2, 0)</f>
        <v>-36</v>
      </c>
      <c r="C2" s="3">
        <f t="array" ref="C2">MIN(FLOOR(MIN(MAP(Right!$A:$A, LAMBDA(x, XLOOKUP(x &amp; "," &amp; Left!$A2, Sums!$M:$M, Sums!$N:$N) - XLOOKUP(x &amp; "," &amp; Left!$A2, Sums!$M:$M, Sums!D:D)))) / 2,1) + Left!C2, 0)</f>
        <v>-71</v>
      </c>
      <c r="D2" s="3">
        <f t="array" ref="D2">MIN(FLOOR(MIN(MAP(Right!$A:$A, LAMBDA(x, XLOOKUP(x &amp; "," &amp; Left!$A2, Sums!$M:$M, Sums!$N:$N) - XLOOKUP(x &amp; "," &amp; Left!$A2, Sums!$M:$M, Sums!E:E)))) / 2,1) + Left!D2, 0)</f>
        <v>-66</v>
      </c>
      <c r="E2" s="3">
        <f t="array" ref="E2">MIN(FLOOR(MIN(MAP(Right!$A:$A, LAMBDA(x, XLOOKUP(x &amp; "," &amp; Left!$A2, Sums!$M:$M, Sums!$N:$N) - XLOOKUP(x &amp; "," &amp; Left!$A2, Sums!$M:$M, Sums!F:F)))) / 2,1) + Left!E2, 0)</f>
        <v>0</v>
      </c>
      <c r="F2" s="3">
        <f t="array" ref="F2">MIN(FLOOR(MIN(MAP(Right!$A:$A, LAMBDA(x, XLOOKUP(x &amp; "," &amp; Left!$A2, Sums!$M:$M, Sums!$N:$N) - XLOOKUP(x &amp; "," &amp; Left!$A2, Sums!$M:$M, Sums!G:G)))) / 2,1) + Left!F2, 0)</f>
        <v>0</v>
      </c>
      <c r="G2" s="3">
        <f t="array" ref="G2">MIN(FLOOR(MIN(MAP(Right!$A:$A, LAMBDA(x, XLOOKUP(x &amp; "," &amp; Left!$A2, Sums!$M:$M, Sums!$N:$N) - XLOOKUP(x &amp; "," &amp; Left!$A2, Sums!$M:$M, Sums!H:H)))) / 2,1) + Left!G2, 0)</f>
        <v>-39</v>
      </c>
      <c r="H2" s="3">
        <f t="array" ref="H2">MIN(FLOOR(MIN(MAP(Right!$A:$A, LAMBDA(x, XLOOKUP(x &amp; "," &amp; Left!$A2, Sums!$M:$M, Sums!$N:$N) - XLOOKUP(x &amp; "," &amp; Left!$A2, Sums!$M:$M, Sums!I:I)))) / 2,1) + Left!H2, 0)</f>
        <v>-65</v>
      </c>
      <c r="I2" s="3">
        <f t="array" ref="I2">MIN(FLOOR(MIN(MAP(Right!$A:$A, LAMBDA(x, XLOOKUP(x &amp; "," &amp; Left!$A2, Sums!$M:$M, Sums!$N:$N) - XLOOKUP(x &amp; "," &amp; Left!$A2, Sums!$M:$M, Sums!J:J)))) / 2,1) + Left!I2, 0)</f>
        <v>-65</v>
      </c>
      <c r="J2" s="2">
        <f t="array" ref="J2">MIN(FLOOR(MIN(MAP(Right!$A:$A, LAMBDA(x, XLOOKUP(x &amp; "," &amp; Left!$A2, Sums!$M:$M, Sums!$N:$N) - XLOOKUP(x &amp; "," &amp; Left!$A2, Sums!$M:$M, Sums!K:K)))) / 2,1) + Left!J2, 0)</f>
        <v>-36</v>
      </c>
      <c r="K2" s="4"/>
      <c r="L2" s="3">
        <v>-36.0</v>
      </c>
      <c r="M2" s="3">
        <v>-71.0</v>
      </c>
      <c r="N2" s="3">
        <v>-66.0</v>
      </c>
      <c r="O2" s="3">
        <v>0.0</v>
      </c>
      <c r="P2" s="3">
        <v>0.0</v>
      </c>
      <c r="Q2" s="3">
        <v>-39.0</v>
      </c>
      <c r="R2" s="3">
        <v>-65.0</v>
      </c>
      <c r="S2" s="3">
        <v>-65.0</v>
      </c>
      <c r="T2" s="3">
        <v>-36.0</v>
      </c>
      <c r="U2" s="4"/>
      <c r="V2" s="4"/>
      <c r="W2" s="4"/>
      <c r="X2" s="4"/>
      <c r="Y2" s="4"/>
      <c r="Z2" s="4"/>
      <c r="AA2" s="4"/>
    </row>
    <row r="3">
      <c r="A3" s="1" t="s">
        <v>19</v>
      </c>
      <c r="B3" s="2">
        <f t="array" ref="B3">MIN(FLOOR(MIN(MAP(Right!$A:$A, LAMBDA(x, XLOOKUP(x &amp; "," &amp; Left!$A3, Sums!$M:$M, Sums!$N:$N) - XLOOKUP(x &amp; "," &amp; Left!$A3, Sums!$M:$M, Sums!C:C)))) / 2,1) + Left!B3, 0)</f>
        <v>-33</v>
      </c>
      <c r="C3" s="3">
        <f t="array" ref="C3">MIN(FLOOR(MIN(MAP(Right!$A:$A, LAMBDA(x, XLOOKUP(x &amp; "," &amp; Left!$A3, Sums!$M:$M, Sums!$N:$N) - XLOOKUP(x &amp; "," &amp; Left!$A3, Sums!$M:$M, Sums!D:D)))) / 2,1) + Left!C3, 0)</f>
        <v>-71</v>
      </c>
      <c r="D3" s="3">
        <f t="array" ref="D3">MIN(FLOOR(MIN(MAP(Right!$A:$A, LAMBDA(x, XLOOKUP(x &amp; "," &amp; Left!$A3, Sums!$M:$M, Sums!$N:$N) - XLOOKUP(x &amp; "," &amp; Left!$A3, Sums!$M:$M, Sums!E:E)))) / 2,1) + Left!D3, 0)</f>
        <v>-14</v>
      </c>
      <c r="E3" s="3">
        <f t="array" ref="E3">MIN(FLOOR(MIN(MAP(Right!$A:$A, LAMBDA(x, XLOOKUP(x &amp; "," &amp; Left!$A3, Sums!$M:$M, Sums!$N:$N) - XLOOKUP(x &amp; "," &amp; Left!$A3, Sums!$M:$M, Sums!F:F)))) / 2,1) + Left!E3, 0)</f>
        <v>0</v>
      </c>
      <c r="F3" s="3">
        <f t="array" ref="F3">MIN(FLOOR(MIN(MAP(Right!$A:$A, LAMBDA(x, XLOOKUP(x &amp; "," &amp; Left!$A3, Sums!$M:$M, Sums!$N:$N) - XLOOKUP(x &amp; "," &amp; Left!$A3, Sums!$M:$M, Sums!G:G)))) / 2,1) + Left!F3, 0)</f>
        <v>-7</v>
      </c>
      <c r="G3" s="3">
        <f t="array" ref="G3">MIN(FLOOR(MIN(MAP(Right!$A:$A, LAMBDA(x, XLOOKUP(x &amp; "," &amp; Left!$A3, Sums!$M:$M, Sums!$N:$N) - XLOOKUP(x &amp; "," &amp; Left!$A3, Sums!$M:$M, Sums!H:H)))) / 2,1) + Left!G3, 0)</f>
        <v>-13</v>
      </c>
      <c r="H3" s="3">
        <f t="array" ref="H3">MIN(FLOOR(MIN(MAP(Right!$A:$A, LAMBDA(x, XLOOKUP(x &amp; "," &amp; Left!$A3, Sums!$M:$M, Sums!$N:$N) - XLOOKUP(x &amp; "," &amp; Left!$A3, Sums!$M:$M, Sums!I:I)))) / 2,1) + Left!H3, 0)</f>
        <v>0</v>
      </c>
      <c r="I3" s="3">
        <f t="array" ref="I3">MIN(FLOOR(MIN(MAP(Right!$A:$A, LAMBDA(x, XLOOKUP(x &amp; "," &amp; Left!$A3, Sums!$M:$M, Sums!$N:$N) - XLOOKUP(x &amp; "," &amp; Left!$A3, Sums!$M:$M, Sums!J:J)))) / 2,1) + Left!I3, 0)</f>
        <v>0</v>
      </c>
      <c r="J3" s="2">
        <f t="array" ref="J3">MIN(FLOOR(MIN(MAP(Right!$A:$A, LAMBDA(x, XLOOKUP(x &amp; "," &amp; Left!$A3, Sums!$M:$M, Sums!$N:$N) - XLOOKUP(x &amp; "," &amp; Left!$A3, Sums!$M:$M, Sums!K:K)))) / 2,1) + Left!J3, 0)</f>
        <v>-33</v>
      </c>
      <c r="K3" s="4"/>
      <c r="L3" s="3">
        <v>-33.0</v>
      </c>
      <c r="M3" s="3">
        <v>-71.0</v>
      </c>
      <c r="N3" s="3">
        <v>-14.0</v>
      </c>
      <c r="O3" s="3">
        <v>0.0</v>
      </c>
      <c r="P3" s="3">
        <v>-7.0</v>
      </c>
      <c r="Q3" s="3">
        <v>-13.0</v>
      </c>
      <c r="R3" s="3">
        <v>0.0</v>
      </c>
      <c r="S3" s="3">
        <v>0.0</v>
      </c>
      <c r="T3" s="3">
        <v>-33.0</v>
      </c>
      <c r="U3" s="4"/>
      <c r="V3" s="4"/>
      <c r="W3" s="4"/>
      <c r="X3" s="4"/>
      <c r="Y3" s="4"/>
      <c r="Z3" s="4"/>
      <c r="AA3" s="4"/>
    </row>
    <row r="4">
      <c r="A4" s="1" t="s">
        <v>20</v>
      </c>
      <c r="B4" s="2">
        <f t="array" ref="B4">MIN(FLOOR(MIN(MAP(Right!$A:$A, LAMBDA(x, XLOOKUP(x &amp; "," &amp; Left!$A4, Sums!$M:$M, Sums!$N:$N) - XLOOKUP(x &amp; "," &amp; Left!$A4, Sums!$M:$M, Sums!C:C)))) / 2,1) + Left!B4, 0)</f>
        <v>-46</v>
      </c>
      <c r="C4" s="3">
        <f t="array" ref="C4">MIN(FLOOR(MIN(MAP(Right!$A:$A, LAMBDA(x, XLOOKUP(x &amp; "," &amp; Left!$A4, Sums!$M:$M, Sums!$N:$N) - XLOOKUP(x &amp; "," &amp; Left!$A4, Sums!$M:$M, Sums!D:D)))) / 2,1) + Left!C4, 0)</f>
        <v>-91</v>
      </c>
      <c r="D4" s="3">
        <f t="array" ref="D4">MIN(FLOOR(MIN(MAP(Right!$A:$A, LAMBDA(x, XLOOKUP(x &amp; "," &amp; Left!$A4, Sums!$M:$M, Sums!$N:$N) - XLOOKUP(x &amp; "," &amp; Left!$A4, Sums!$M:$M, Sums!E:E)))) / 2,1) + Left!D4, 0)</f>
        <v>-40</v>
      </c>
      <c r="E4" s="3">
        <f t="array" ref="E4">MIN(FLOOR(MIN(MAP(Right!$A:$A, LAMBDA(x, XLOOKUP(x &amp; "," &amp; Left!$A4, Sums!$M:$M, Sums!$N:$N) - XLOOKUP(x &amp; "," &amp; Left!$A4, Sums!$M:$M, Sums!F:F)))) / 2,1) + Left!E4, 0)</f>
        <v>-39</v>
      </c>
      <c r="F4" s="3">
        <f t="array" ref="F4">MIN(FLOOR(MIN(MAP(Right!$A:$A, LAMBDA(x, XLOOKUP(x &amp; "," &amp; Left!$A4, Sums!$M:$M, Sums!$N:$N) - XLOOKUP(x &amp; "," &amp; Left!$A4, Sums!$M:$M, Sums!G:G)))) / 2,1) + Left!F4, 0)</f>
        <v>-13</v>
      </c>
      <c r="G4" s="3">
        <f t="array" ref="G4">MIN(FLOOR(MIN(MAP(Right!$A:$A, LAMBDA(x, XLOOKUP(x &amp; "," &amp; Left!$A4, Sums!$M:$M, Sums!$N:$N) - XLOOKUP(x &amp; "," &amp; Left!$A4, Sums!$M:$M, Sums!H:H)))) / 2,1) + Left!G4, 0)</f>
        <v>0</v>
      </c>
      <c r="H4" s="3">
        <f t="array" ref="H4">MIN(FLOOR(MIN(MAP(Right!$A:$A, LAMBDA(x, XLOOKUP(x &amp; "," &amp; Left!$A4, Sums!$M:$M, Sums!$N:$N) - XLOOKUP(x &amp; "," &amp; Left!$A4, Sums!$M:$M, Sums!I:I)))) / 2,1) + Left!H4, 0)</f>
        <v>-13</v>
      </c>
      <c r="I4" s="3">
        <f t="array" ref="I4">MIN(FLOOR(MIN(MAP(Right!$A:$A, LAMBDA(x, XLOOKUP(x &amp; "," &amp; Left!$A4, Sums!$M:$M, Sums!$N:$N) - XLOOKUP(x &amp; "," &amp; Left!$A4, Sums!$M:$M, Sums!J:J)))) / 2,1) + Left!I4, 0)</f>
        <v>-26</v>
      </c>
      <c r="J4" s="2">
        <f t="array" ref="J4">MIN(FLOOR(MIN(MAP(Right!$A:$A, LAMBDA(x, XLOOKUP(x &amp; "," &amp; Left!$A4, Sums!$M:$M, Sums!$N:$N) - XLOOKUP(x &amp; "," &amp; Left!$A4, Sums!$M:$M, Sums!K:K)))) / 2,1) + Left!J4, 0)</f>
        <v>-46</v>
      </c>
      <c r="K4" s="4"/>
      <c r="L4" s="3">
        <v>-46.0</v>
      </c>
      <c r="M4" s="3">
        <v>-91.0</v>
      </c>
      <c r="N4" s="3">
        <v>-40.0</v>
      </c>
      <c r="O4" s="3">
        <v>-39.0</v>
      </c>
      <c r="P4" s="3">
        <v>-13.0</v>
      </c>
      <c r="Q4" s="3">
        <v>0.0</v>
      </c>
      <c r="R4" s="3">
        <v>-13.0</v>
      </c>
      <c r="S4" s="3">
        <v>-26.0</v>
      </c>
      <c r="T4" s="3">
        <v>-46.0</v>
      </c>
      <c r="U4" s="4"/>
      <c r="V4" s="4"/>
      <c r="W4" s="4"/>
      <c r="X4" s="4"/>
      <c r="Y4" s="4"/>
      <c r="Z4" s="4"/>
      <c r="AA4" s="4"/>
    </row>
    <row r="5">
      <c r="A5" s="1" t="s">
        <v>21</v>
      </c>
      <c r="B5" s="2">
        <f t="array" ref="B5">MIN(FLOOR(MIN(MAP(Right!$A:$A, LAMBDA(x, XLOOKUP(x &amp; "," &amp; Left!$A5, Sums!$M:$M, Sums!$N:$N) - XLOOKUP(x &amp; "," &amp; Left!$A5, Sums!$M:$M, Sums!C:C)))) / 2,1) + Left!B5, 0)</f>
        <v>-46</v>
      </c>
      <c r="C5" s="3">
        <f t="array" ref="C5">MIN(FLOOR(MIN(MAP(Right!$A:$A, LAMBDA(x, XLOOKUP(x &amp; "," &amp; Left!$A5, Sums!$M:$M, Sums!$N:$N) - XLOOKUP(x &amp; "," &amp; Left!$A5, Sums!$M:$M, Sums!D:D)))) / 2,1) + Left!C5, 0)</f>
        <v>-91</v>
      </c>
      <c r="D5" s="3">
        <f t="array" ref="D5">MIN(FLOOR(MIN(MAP(Right!$A:$A, LAMBDA(x, XLOOKUP(x &amp; "," &amp; Left!$A5, Sums!$M:$M, Sums!$N:$N) - XLOOKUP(x &amp; "," &amp; Left!$A5, Sums!$M:$M, Sums!E:E)))) / 2,1) + Left!D5, 0)</f>
        <v>-40</v>
      </c>
      <c r="E5" s="3">
        <f t="array" ref="E5">MIN(FLOOR(MIN(MAP(Right!$A:$A, LAMBDA(x, XLOOKUP(x &amp; "," &amp; Left!$A5, Sums!$M:$M, Sums!$N:$N) - XLOOKUP(x &amp; "," &amp; Left!$A5, Sums!$M:$M, Sums!F:F)))) / 2,1) + Left!E5, 0)</f>
        <v>-39</v>
      </c>
      <c r="F5" s="3">
        <f t="array" ref="F5">MIN(FLOOR(MIN(MAP(Right!$A:$A, LAMBDA(x, XLOOKUP(x &amp; "," &amp; Left!$A5, Sums!$M:$M, Sums!$N:$N) - XLOOKUP(x &amp; "," &amp; Left!$A5, Sums!$M:$M, Sums!G:G)))) / 2,1) + Left!F5, 0)</f>
        <v>-26</v>
      </c>
      <c r="G5" s="3">
        <f t="array" ref="G5">MIN(FLOOR(MIN(MAP(Right!$A:$A, LAMBDA(x, XLOOKUP(x &amp; "," &amp; Left!$A5, Sums!$M:$M, Sums!$N:$N) - XLOOKUP(x &amp; "," &amp; Left!$A5, Sums!$M:$M, Sums!H:H)))) / 2,1) + Left!G5, 0)</f>
        <v>0</v>
      </c>
      <c r="H5" s="3">
        <f t="array" ref="H5">MIN(FLOOR(MIN(MAP(Right!$A:$A, LAMBDA(x, XLOOKUP(x &amp; "," &amp; Left!$A5, Sums!$M:$M, Sums!$N:$N) - XLOOKUP(x &amp; "," &amp; Left!$A5, Sums!$M:$M, Sums!I:I)))) / 2,1) + Left!H5, 0)</f>
        <v>-13</v>
      </c>
      <c r="I5" s="3">
        <f t="array" ref="I5">MIN(FLOOR(MIN(MAP(Right!$A:$A, LAMBDA(x, XLOOKUP(x &amp; "," &amp; Left!$A5, Sums!$M:$M, Sums!$N:$N) - XLOOKUP(x &amp; "," &amp; Left!$A5, Sums!$M:$M, Sums!J:J)))) / 2,1) + Left!I5, 0)</f>
        <v>-26</v>
      </c>
      <c r="J5" s="2">
        <f t="array" ref="J5">MIN(FLOOR(MIN(MAP(Right!$A:$A, LAMBDA(x, XLOOKUP(x &amp; "," &amp; Left!$A5, Sums!$M:$M, Sums!$N:$N) - XLOOKUP(x &amp; "," &amp; Left!$A5, Sums!$M:$M, Sums!K:K)))) / 2,1) + Left!J5, 0)</f>
        <v>-46</v>
      </c>
      <c r="K5" s="4"/>
      <c r="L5" s="3">
        <v>-46.0</v>
      </c>
      <c r="M5" s="3">
        <v>-91.0</v>
      </c>
      <c r="N5" s="3">
        <v>-40.0</v>
      </c>
      <c r="O5" s="3">
        <v>-39.0</v>
      </c>
      <c r="P5" s="3">
        <v>-26.0</v>
      </c>
      <c r="Q5" s="3">
        <v>0.0</v>
      </c>
      <c r="R5" s="3">
        <v>-13.0</v>
      </c>
      <c r="S5" s="3">
        <v>-26.0</v>
      </c>
      <c r="T5" s="3">
        <v>-46.0</v>
      </c>
      <c r="U5" s="4"/>
      <c r="V5" s="4"/>
      <c r="W5" s="4"/>
      <c r="X5" s="4"/>
      <c r="Y5" s="4"/>
      <c r="Z5" s="4"/>
      <c r="AA5" s="4"/>
    </row>
    <row r="6">
      <c r="A6" s="1" t="s">
        <v>22</v>
      </c>
      <c r="B6" s="2">
        <f t="array" ref="B6">MIN(FLOOR(MIN(MAP(Right!$A:$A, LAMBDA(x, XLOOKUP(x &amp; "," &amp; Left!$A6, Sums!$M:$M, Sums!$N:$N) - XLOOKUP(x &amp; "," &amp; Left!$A6, Sums!$M:$M, Sums!C:C)))) / 2,1) + Left!B6, 0)</f>
        <v>-33</v>
      </c>
      <c r="C6" s="3">
        <f t="array" ref="C6">MIN(FLOOR(MIN(MAP(Right!$A:$A, LAMBDA(x, XLOOKUP(x &amp; "," &amp; Left!$A6, Sums!$M:$M, Sums!$N:$N) - XLOOKUP(x &amp; "," &amp; Left!$A6, Sums!$M:$M, Sums!D:D)))) / 2,1) + Left!C6, 0)</f>
        <v>-71</v>
      </c>
      <c r="D6" s="3">
        <f t="array" ref="D6">MIN(FLOOR(MIN(MAP(Right!$A:$A, LAMBDA(x, XLOOKUP(x &amp; "," &amp; Left!$A6, Sums!$M:$M, Sums!$N:$N) - XLOOKUP(x &amp; "," &amp; Left!$A6, Sums!$M:$M, Sums!E:E)))) / 2,1) + Left!D6, 0)</f>
        <v>0</v>
      </c>
      <c r="E6" s="3">
        <f t="array" ref="E6">MIN(FLOOR(MIN(MAP(Right!$A:$A, LAMBDA(x, XLOOKUP(x &amp; "," &amp; Left!$A6, Sums!$M:$M, Sums!$N:$N) - XLOOKUP(x &amp; "," &amp; Left!$A6, Sums!$M:$M, Sums!F:F)))) / 2,1) + Left!E6, 0)</f>
        <v>0</v>
      </c>
      <c r="F6" s="3">
        <f t="array" ref="F6">MIN(FLOOR(MIN(MAP(Right!$A:$A, LAMBDA(x, XLOOKUP(x &amp; "," &amp; Left!$A6, Sums!$M:$M, Sums!$N:$N) - XLOOKUP(x &amp; "," &amp; Left!$A6, Sums!$M:$M, Sums!G:G)))) / 2,1) + Left!F6, 0)</f>
        <v>0</v>
      </c>
      <c r="G6" s="3">
        <f t="array" ref="G6">MIN(FLOOR(MIN(MAP(Right!$A:$A, LAMBDA(x, XLOOKUP(x &amp; "," &amp; Left!$A6, Sums!$M:$M, Sums!$N:$N) - XLOOKUP(x &amp; "," &amp; Left!$A6, Sums!$M:$M, Sums!H:H)))) / 2,1) + Left!G6, 0)</f>
        <v>0</v>
      </c>
      <c r="H6" s="3">
        <f t="array" ref="H6">MIN(FLOOR(MIN(MAP(Right!$A:$A, LAMBDA(x, XLOOKUP(x &amp; "," &amp; Left!$A6, Sums!$M:$M, Sums!$N:$N) - XLOOKUP(x &amp; "," &amp; Left!$A6, Sums!$M:$M, Sums!I:I)))) / 2,1) + Left!H6, 0)</f>
        <v>0</v>
      </c>
      <c r="I6" s="3">
        <f t="array" ref="I6">MIN(FLOOR(MIN(MAP(Right!$A:$A, LAMBDA(x, XLOOKUP(x &amp; "," &amp; Left!$A6, Sums!$M:$M, Sums!$N:$N) - XLOOKUP(x &amp; "," &amp; Left!$A6, Sums!$M:$M, Sums!J:J)))) / 2,1) + Left!I6, 0)</f>
        <v>0</v>
      </c>
      <c r="J6" s="2">
        <f t="array" ref="J6">MIN(FLOOR(MIN(MAP(Right!$A:$A, LAMBDA(x, XLOOKUP(x &amp; "," &amp; Left!$A6, Sums!$M:$M, Sums!$N:$N) - XLOOKUP(x &amp; "," &amp; Left!$A6, Sums!$M:$M, Sums!K:K)))) / 2,1) + Left!J6, 0)</f>
        <v>-33</v>
      </c>
      <c r="K6" s="4"/>
      <c r="L6" s="3">
        <v>-33.0</v>
      </c>
      <c r="M6" s="3">
        <v>-71.0</v>
      </c>
      <c r="N6" s="3">
        <v>-1.0</v>
      </c>
      <c r="O6" s="3">
        <v>0.0</v>
      </c>
      <c r="P6" s="3">
        <v>0.0</v>
      </c>
      <c r="Q6" s="3">
        <v>0.0</v>
      </c>
      <c r="R6" s="3">
        <v>0.0</v>
      </c>
      <c r="S6" s="3">
        <v>0.0</v>
      </c>
      <c r="T6" s="3">
        <v>-33.0</v>
      </c>
      <c r="U6" s="4"/>
      <c r="V6" s="4"/>
      <c r="W6" s="4"/>
      <c r="X6" s="4"/>
      <c r="Y6" s="4"/>
      <c r="Z6" s="4"/>
      <c r="AA6" s="4"/>
    </row>
    <row r="7">
      <c r="A7" s="1" t="s">
        <v>23</v>
      </c>
      <c r="B7" s="2">
        <f t="array" ref="B7">MIN(FLOOR(MIN(MAP(Right!$A:$A, LAMBDA(x, XLOOKUP(x &amp; "," &amp; Left!$A7, Sums!$M:$M, Sums!$N:$N) - XLOOKUP(x &amp; "," &amp; Left!$A7, Sums!$M:$M, Sums!C:C)))) / 2,1) + Left!B7, 0)</f>
        <v>-46</v>
      </c>
      <c r="C7" s="3">
        <f t="array" ref="C7">MIN(FLOOR(MIN(MAP(Right!$A:$A, LAMBDA(x, XLOOKUP(x &amp; "," &amp; Left!$A7, Sums!$M:$M, Sums!$N:$N) - XLOOKUP(x &amp; "," &amp; Left!$A7, Sums!$M:$M, Sums!D:D)))) / 2,1) + Left!C7, 0)</f>
        <v>-91</v>
      </c>
      <c r="D7" s="3">
        <f t="array" ref="D7">MIN(FLOOR(MIN(MAP(Right!$A:$A, LAMBDA(x, XLOOKUP(x &amp; "," &amp; Left!$A7, Sums!$M:$M, Sums!$N:$N) - XLOOKUP(x &amp; "," &amp; Left!$A7, Sums!$M:$M, Sums!E:E)))) / 2,1) + Left!D7, 0)</f>
        <v>-40</v>
      </c>
      <c r="E7" s="3">
        <f t="array" ref="E7">MIN(FLOOR(MIN(MAP(Right!$A:$A, LAMBDA(x, XLOOKUP(x &amp; "," &amp; Left!$A7, Sums!$M:$M, Sums!$N:$N) - XLOOKUP(x &amp; "," &amp; Left!$A7, Sums!$M:$M, Sums!F:F)))) / 2,1) + Left!E7, 0)</f>
        <v>-39</v>
      </c>
      <c r="F7" s="3">
        <f t="array" ref="F7">MIN(FLOOR(MIN(MAP(Right!$A:$A, LAMBDA(x, XLOOKUP(x &amp; "," &amp; Left!$A7, Sums!$M:$M, Sums!$N:$N) - XLOOKUP(x &amp; "," &amp; Left!$A7, Sums!$M:$M, Sums!G:G)))) / 2,1) + Left!F7, 0)</f>
        <v>-13</v>
      </c>
      <c r="G7" s="3">
        <f t="array" ref="G7">MIN(FLOOR(MIN(MAP(Right!$A:$A, LAMBDA(x, XLOOKUP(x &amp; "," &amp; Left!$A7, Sums!$M:$M, Sums!$N:$N) - XLOOKUP(x &amp; "," &amp; Left!$A7, Sums!$M:$M, Sums!H:H)))) / 2,1) + Left!G7, 0)</f>
        <v>0</v>
      </c>
      <c r="H7" s="3">
        <f t="array" ref="H7">MIN(FLOOR(MIN(MAP(Right!$A:$A, LAMBDA(x, XLOOKUP(x &amp; "," &amp; Left!$A7, Sums!$M:$M, Sums!$N:$N) - XLOOKUP(x &amp; "," &amp; Left!$A7, Sums!$M:$M, Sums!I:I)))) / 2,1) + Left!H7, 0)</f>
        <v>0</v>
      </c>
      <c r="I7" s="3">
        <f t="array" ref="I7">MIN(FLOOR(MIN(MAP(Right!$A:$A, LAMBDA(x, XLOOKUP(x &amp; "," &amp; Left!$A7, Sums!$M:$M, Sums!$N:$N) - XLOOKUP(x &amp; "," &amp; Left!$A7, Sums!$M:$M, Sums!J:J)))) / 2,1) + Left!I7, 0)</f>
        <v>0</v>
      </c>
      <c r="J7" s="2">
        <f t="array" ref="J7">MIN(FLOOR(MIN(MAP(Right!$A:$A, LAMBDA(x, XLOOKUP(x &amp; "," &amp; Left!$A7, Sums!$M:$M, Sums!$N:$N) - XLOOKUP(x &amp; "," &amp; Left!$A7, Sums!$M:$M, Sums!K:K)))) / 2,1) + Left!J7, 0)</f>
        <v>-46</v>
      </c>
      <c r="K7" s="4"/>
      <c r="L7" s="3">
        <v>-46.0</v>
      </c>
      <c r="M7" s="3">
        <v>-91.0</v>
      </c>
      <c r="N7" s="3">
        <v>-40.0</v>
      </c>
      <c r="O7" s="3">
        <v>-39.0</v>
      </c>
      <c r="P7" s="3">
        <v>-13.0</v>
      </c>
      <c r="Q7" s="3">
        <v>0.0</v>
      </c>
      <c r="R7" s="3">
        <v>0.0</v>
      </c>
      <c r="S7" s="3">
        <v>0.0</v>
      </c>
      <c r="T7" s="3">
        <v>-46.0</v>
      </c>
      <c r="U7" s="4"/>
      <c r="V7" s="4"/>
      <c r="W7" s="4"/>
      <c r="X7" s="4"/>
      <c r="Y7" s="4"/>
      <c r="Z7" s="4"/>
      <c r="AA7" s="4"/>
    </row>
    <row r="8">
      <c r="A8" s="1" t="s">
        <v>24</v>
      </c>
      <c r="B8" s="2">
        <f t="array" ref="B8">MIN(FLOOR(MIN(MAP(Right!$A:$A, LAMBDA(x, XLOOKUP(x &amp; "," &amp; Left!$A8, Sums!$M:$M, Sums!$N:$N) - XLOOKUP(x &amp; "," &amp; Left!$A8, Sums!$M:$M, Sums!C:C)))) / 2,1) + Left!B8, 0)</f>
        <v>-33</v>
      </c>
      <c r="C8" s="3">
        <f t="array" ref="C8">MIN(FLOOR(MIN(MAP(Right!$A:$A, LAMBDA(x, XLOOKUP(x &amp; "," &amp; Left!$A8, Sums!$M:$M, Sums!$N:$N) - XLOOKUP(x &amp; "," &amp; Left!$A8, Sums!$M:$M, Sums!D:D)))) / 2,1) + Left!C8, 0)</f>
        <v>-72</v>
      </c>
      <c r="D8" s="3">
        <f t="array" ref="D8">MIN(FLOOR(MIN(MAP(Right!$A:$A, LAMBDA(x, XLOOKUP(x &amp; "," &amp; Left!$A8, Sums!$M:$M, Sums!$N:$N) - XLOOKUP(x &amp; "," &amp; Left!$A8, Sums!$M:$M, Sums!E:E)))) / 2,1) + Left!D8, 0)</f>
        <v>-14</v>
      </c>
      <c r="E8" s="3">
        <f t="array" ref="E8">MIN(FLOOR(MIN(MAP(Right!$A:$A, LAMBDA(x, XLOOKUP(x &amp; "," &amp; Left!$A8, Sums!$M:$M, Sums!$N:$N) - XLOOKUP(x &amp; "," &amp; Left!$A8, Sums!$M:$M, Sums!F:F)))) / 2,1) + Left!E8, 0)</f>
        <v>0</v>
      </c>
      <c r="F8" s="3">
        <f t="array" ref="F8">MIN(FLOOR(MIN(MAP(Right!$A:$A, LAMBDA(x, XLOOKUP(x &amp; "," &amp; Left!$A8, Sums!$M:$M, Sums!$N:$N) - XLOOKUP(x &amp; "," &amp; Left!$A8, Sums!$M:$M, Sums!G:G)))) / 2,1) + Left!F8, 0)</f>
        <v>0</v>
      </c>
      <c r="G8" s="3">
        <f t="array" ref="G8">MIN(FLOOR(MIN(MAP(Right!$A:$A, LAMBDA(x, XLOOKUP(x &amp; "," &amp; Left!$A8, Sums!$M:$M, Sums!$N:$N) - XLOOKUP(x &amp; "," &amp; Left!$A8, Sums!$M:$M, Sums!H:H)))) / 2,1) + Left!G8, 0)</f>
        <v>0</v>
      </c>
      <c r="H8" s="3">
        <f t="array" ref="H8">MIN(FLOOR(MIN(MAP(Right!$A:$A, LAMBDA(x, XLOOKUP(x &amp; "," &amp; Left!$A8, Sums!$M:$M, Sums!$N:$N) - XLOOKUP(x &amp; "," &amp; Left!$A8, Sums!$M:$M, Sums!I:I)))) / 2,1) + Left!H8, 0)</f>
        <v>-13</v>
      </c>
      <c r="I8" s="3">
        <f t="array" ref="I8">MIN(FLOOR(MIN(MAP(Right!$A:$A, LAMBDA(x, XLOOKUP(x &amp; "," &amp; Left!$A8, Sums!$M:$M, Sums!$N:$N) - XLOOKUP(x &amp; "," &amp; Left!$A8, Sums!$M:$M, Sums!J:J)))) / 2,1) + Left!I8, 0)</f>
        <v>-26</v>
      </c>
      <c r="J8" s="2">
        <f t="array" ref="J8">MIN(FLOOR(MIN(MAP(Right!$A:$A, LAMBDA(x, XLOOKUP(x &amp; "," &amp; Left!$A8, Sums!$M:$M, Sums!$N:$N) - XLOOKUP(x &amp; "," &amp; Left!$A8, Sums!$M:$M, Sums!K:K)))) / 2,1) + Left!J8, 0)</f>
        <v>-33</v>
      </c>
      <c r="K8" s="4"/>
      <c r="L8" s="3">
        <v>-33.0</v>
      </c>
      <c r="M8" s="3">
        <v>-72.0</v>
      </c>
      <c r="N8" s="3">
        <v>-14.0</v>
      </c>
      <c r="O8" s="3">
        <v>0.0</v>
      </c>
      <c r="P8" s="3">
        <v>0.0</v>
      </c>
      <c r="Q8" s="3">
        <v>0.0</v>
      </c>
      <c r="R8" s="3">
        <v>-13.0</v>
      </c>
      <c r="S8" s="3">
        <v>-26.0</v>
      </c>
      <c r="T8" s="3">
        <v>-33.0</v>
      </c>
      <c r="U8" s="4"/>
      <c r="V8" s="4"/>
      <c r="W8" s="4"/>
      <c r="X8" s="4"/>
      <c r="Y8" s="4"/>
      <c r="Z8" s="4"/>
      <c r="AA8" s="4"/>
    </row>
    <row r="9">
      <c r="A9" s="1"/>
      <c r="B9" s="2"/>
      <c r="C9" s="3"/>
      <c r="D9" s="3"/>
      <c r="E9" s="3"/>
      <c r="F9" s="3"/>
      <c r="G9" s="3"/>
      <c r="H9" s="3"/>
      <c r="I9" s="3"/>
      <c r="J9" s="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"/>
      <c r="B10" s="2"/>
      <c r="C10" s="3"/>
      <c r="D10" s="3"/>
      <c r="E10" s="3"/>
      <c r="F10" s="3"/>
      <c r="G10" s="3"/>
      <c r="H10" s="3"/>
      <c r="I10" s="3"/>
      <c r="J10" s="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"/>
      <c r="B11" s="2"/>
      <c r="C11" s="3"/>
      <c r="D11" s="3"/>
      <c r="E11" s="3"/>
      <c r="F11" s="3"/>
      <c r="G11" s="3"/>
      <c r="H11" s="3"/>
      <c r="I11" s="3"/>
      <c r="J11" s="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"/>
      <c r="B12" s="2"/>
      <c r="C12" s="3"/>
      <c r="D12" s="3"/>
      <c r="E12" s="3"/>
      <c r="F12" s="3"/>
      <c r="G12" s="3"/>
      <c r="H12" s="3"/>
      <c r="I12" s="3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"/>
      <c r="B13" s="2"/>
      <c r="C13" s="3"/>
      <c r="D13" s="3"/>
      <c r="E13" s="3"/>
      <c r="F13" s="3"/>
      <c r="G13" s="3"/>
      <c r="H13" s="3"/>
      <c r="I13" s="3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1"/>
      <c r="B14" s="2"/>
      <c r="C14" s="3"/>
      <c r="D14" s="3"/>
      <c r="E14" s="3"/>
      <c r="F14" s="3"/>
      <c r="G14" s="3"/>
      <c r="H14" s="3"/>
      <c r="I14" s="3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1"/>
      <c r="B15" s="2"/>
      <c r="C15" s="3"/>
      <c r="D15" s="3"/>
      <c r="E15" s="3"/>
      <c r="F15" s="3"/>
      <c r="G15" s="3"/>
      <c r="H15" s="3"/>
      <c r="I15" s="3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1"/>
      <c r="B16" s="2"/>
      <c r="C16" s="3"/>
      <c r="D16" s="3"/>
      <c r="E16" s="3"/>
      <c r="F16" s="3"/>
      <c r="G16" s="3"/>
      <c r="H16" s="3"/>
      <c r="I16" s="3"/>
      <c r="J16" s="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1"/>
      <c r="B17" s="2"/>
      <c r="C17" s="3"/>
      <c r="D17" s="3"/>
      <c r="E17" s="3"/>
      <c r="F17" s="3"/>
      <c r="G17" s="3"/>
      <c r="H17" s="3"/>
      <c r="I17" s="3"/>
      <c r="J17" s="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"/>
      <c r="B18" s="2"/>
      <c r="C18" s="3"/>
      <c r="D18" s="3"/>
      <c r="E18" s="3"/>
      <c r="F18" s="3"/>
      <c r="G18" s="3"/>
      <c r="H18" s="3"/>
      <c r="I18" s="3"/>
      <c r="J18" s="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1"/>
      <c r="B19" s="2"/>
      <c r="C19" s="3"/>
      <c r="D19" s="3"/>
      <c r="E19" s="3"/>
      <c r="F19" s="3"/>
      <c r="G19" s="3"/>
      <c r="H19" s="3"/>
      <c r="I19" s="3"/>
      <c r="J19" s="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1"/>
      <c r="B20" s="2"/>
      <c r="C20" s="3"/>
      <c r="D20" s="3"/>
      <c r="E20" s="3"/>
      <c r="F20" s="3"/>
      <c r="G20" s="3"/>
      <c r="H20" s="3"/>
      <c r="I20" s="3"/>
      <c r="J20" s="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1"/>
      <c r="B21" s="2"/>
      <c r="C21" s="3"/>
      <c r="D21" s="3"/>
      <c r="E21" s="3"/>
      <c r="F21" s="3"/>
      <c r="G21" s="3"/>
      <c r="H21" s="3"/>
      <c r="I21" s="3"/>
      <c r="J21" s="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1"/>
      <c r="B22" s="2"/>
      <c r="C22" s="3"/>
      <c r="D22" s="3"/>
      <c r="E22" s="3"/>
      <c r="F22" s="3"/>
      <c r="G22" s="3"/>
      <c r="H22" s="3"/>
      <c r="I22" s="3"/>
      <c r="J22" s="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1"/>
      <c r="B23" s="2"/>
      <c r="C23" s="3"/>
      <c r="D23" s="3"/>
      <c r="E23" s="3"/>
      <c r="F23" s="3"/>
      <c r="G23" s="3"/>
      <c r="H23" s="3"/>
      <c r="I23" s="3"/>
      <c r="J23" s="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1"/>
      <c r="B24" s="2"/>
      <c r="C24" s="3"/>
      <c r="D24" s="3"/>
      <c r="E24" s="3"/>
      <c r="F24" s="3"/>
      <c r="G24" s="3"/>
      <c r="H24" s="3"/>
      <c r="I24" s="3"/>
      <c r="J24" s="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1"/>
      <c r="B25" s="2"/>
      <c r="C25" s="3"/>
      <c r="D25" s="3"/>
      <c r="E25" s="3"/>
      <c r="F25" s="3"/>
      <c r="G25" s="3"/>
      <c r="H25" s="3"/>
      <c r="I25" s="3"/>
      <c r="J25" s="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1"/>
      <c r="B26" s="2"/>
      <c r="C26" s="3"/>
      <c r="D26" s="3"/>
      <c r="E26" s="3"/>
      <c r="F26" s="3"/>
      <c r="G26" s="3"/>
      <c r="H26" s="3"/>
      <c r="I26" s="3"/>
      <c r="J26" s="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1"/>
      <c r="B27" s="2"/>
      <c r="C27" s="3"/>
      <c r="D27" s="3"/>
      <c r="E27" s="3"/>
      <c r="F27" s="3"/>
      <c r="G27" s="3"/>
      <c r="H27" s="3"/>
      <c r="I27" s="3"/>
      <c r="J27" s="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1"/>
      <c r="B28" s="2"/>
      <c r="C28" s="3"/>
      <c r="D28" s="3"/>
      <c r="E28" s="3"/>
      <c r="F28" s="3"/>
      <c r="G28" s="3"/>
      <c r="H28" s="3"/>
      <c r="I28" s="3"/>
      <c r="J28" s="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1"/>
      <c r="B29" s="2"/>
      <c r="C29" s="3"/>
      <c r="D29" s="3"/>
      <c r="E29" s="3"/>
      <c r="F29" s="3"/>
      <c r="G29" s="3"/>
      <c r="H29" s="3"/>
      <c r="I29" s="3"/>
      <c r="J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1"/>
      <c r="B30" s="2"/>
      <c r="C30" s="3"/>
      <c r="D30" s="3"/>
      <c r="E30" s="3"/>
      <c r="F30" s="3"/>
      <c r="G30" s="3"/>
      <c r="H30" s="3"/>
      <c r="I30" s="3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1"/>
      <c r="B31" s="2"/>
      <c r="C31" s="3"/>
      <c r="D31" s="3"/>
      <c r="E31" s="3"/>
      <c r="F31" s="3"/>
      <c r="G31" s="3"/>
      <c r="H31" s="3"/>
      <c r="I31" s="3"/>
      <c r="J31" s="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1"/>
      <c r="B32" s="2"/>
      <c r="C32" s="3"/>
      <c r="D32" s="3"/>
      <c r="E32" s="3"/>
      <c r="F32" s="3"/>
      <c r="G32" s="3"/>
      <c r="H32" s="3"/>
      <c r="I32" s="3"/>
      <c r="J32" s="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1"/>
      <c r="B33" s="2"/>
      <c r="C33" s="3"/>
      <c r="D33" s="3"/>
      <c r="E33" s="3"/>
      <c r="F33" s="3"/>
      <c r="G33" s="3"/>
      <c r="H33" s="3"/>
      <c r="I33" s="3"/>
      <c r="J33" s="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1"/>
      <c r="B34" s="2"/>
      <c r="C34" s="3"/>
      <c r="D34" s="3"/>
      <c r="E34" s="3"/>
      <c r="F34" s="3"/>
      <c r="G34" s="3"/>
      <c r="H34" s="3"/>
      <c r="I34" s="3"/>
      <c r="J34" s="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1"/>
      <c r="B35" s="2"/>
      <c r="C35" s="3"/>
      <c r="D35" s="3"/>
      <c r="E35" s="3"/>
      <c r="F35" s="3"/>
      <c r="G35" s="3"/>
      <c r="H35" s="3"/>
      <c r="I35" s="3"/>
      <c r="J35" s="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1"/>
      <c r="B36" s="2"/>
      <c r="C36" s="3"/>
      <c r="D36" s="3"/>
      <c r="E36" s="3"/>
      <c r="F36" s="3"/>
      <c r="G36" s="3"/>
      <c r="H36" s="3"/>
      <c r="I36" s="3"/>
      <c r="J36" s="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1"/>
      <c r="B37" s="2"/>
      <c r="C37" s="3"/>
      <c r="D37" s="3"/>
      <c r="E37" s="3"/>
      <c r="F37" s="3"/>
      <c r="G37" s="3"/>
      <c r="H37" s="3"/>
      <c r="I37" s="3"/>
      <c r="J37" s="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1"/>
      <c r="B38" s="2"/>
      <c r="C38" s="3"/>
      <c r="D38" s="3"/>
      <c r="E38" s="3"/>
      <c r="F38" s="3"/>
      <c r="G38" s="3"/>
      <c r="H38" s="3"/>
      <c r="I38" s="3"/>
      <c r="J38" s="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1"/>
      <c r="B39" s="2"/>
      <c r="C39" s="3"/>
      <c r="D39" s="3"/>
      <c r="E39" s="3"/>
      <c r="F39" s="3"/>
      <c r="G39" s="3"/>
      <c r="H39" s="3"/>
      <c r="I39" s="3"/>
      <c r="J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1"/>
      <c r="B40" s="2"/>
      <c r="C40" s="3"/>
      <c r="D40" s="3"/>
      <c r="E40" s="3"/>
      <c r="F40" s="3"/>
      <c r="G40" s="3"/>
      <c r="H40" s="3"/>
      <c r="I40" s="3"/>
      <c r="J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1"/>
      <c r="B41" s="2"/>
      <c r="C41" s="3"/>
      <c r="D41" s="3"/>
      <c r="E41" s="3"/>
      <c r="F41" s="3"/>
      <c r="G41" s="3"/>
      <c r="H41" s="3"/>
      <c r="I41" s="3"/>
      <c r="J41" s="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1"/>
      <c r="B42" s="2"/>
      <c r="C42" s="3"/>
      <c r="D42" s="3"/>
      <c r="E42" s="3"/>
      <c r="F42" s="3"/>
      <c r="G42" s="3"/>
      <c r="H42" s="3"/>
      <c r="I42" s="3"/>
      <c r="J42" s="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1"/>
      <c r="B43" s="2"/>
      <c r="C43" s="3"/>
      <c r="D43" s="3"/>
      <c r="E43" s="3"/>
      <c r="F43" s="3"/>
      <c r="G43" s="3"/>
      <c r="H43" s="3"/>
      <c r="I43" s="3"/>
      <c r="J43" s="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1"/>
      <c r="B44" s="2"/>
      <c r="C44" s="3"/>
      <c r="D44" s="3"/>
      <c r="E44" s="3"/>
      <c r="F44" s="3"/>
      <c r="G44" s="3"/>
      <c r="H44" s="3"/>
      <c r="I44" s="3"/>
      <c r="J44" s="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1"/>
      <c r="B45" s="2"/>
      <c r="C45" s="3"/>
      <c r="D45" s="3"/>
      <c r="E45" s="3"/>
      <c r="F45" s="3"/>
      <c r="G45" s="3"/>
      <c r="H45" s="3"/>
      <c r="I45" s="3"/>
      <c r="J45" s="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1"/>
      <c r="B46" s="2"/>
      <c r="C46" s="3"/>
      <c r="D46" s="3"/>
      <c r="E46" s="3"/>
      <c r="F46" s="3"/>
      <c r="G46" s="3"/>
      <c r="H46" s="3"/>
      <c r="I46" s="3"/>
      <c r="J46" s="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1"/>
      <c r="B47" s="2"/>
      <c r="C47" s="3"/>
      <c r="D47" s="3"/>
      <c r="E47" s="3"/>
      <c r="F47" s="3"/>
      <c r="G47" s="3"/>
      <c r="H47" s="3"/>
      <c r="I47" s="3"/>
      <c r="J47" s="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1"/>
      <c r="B48" s="2"/>
      <c r="C48" s="3"/>
      <c r="D48" s="3"/>
      <c r="E48" s="3"/>
      <c r="F48" s="3"/>
      <c r="G48" s="3"/>
      <c r="H48" s="3"/>
      <c r="I48" s="3"/>
      <c r="J48" s="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1"/>
      <c r="B49" s="2"/>
      <c r="C49" s="3"/>
      <c r="D49" s="3"/>
      <c r="E49" s="3"/>
      <c r="F49" s="3"/>
      <c r="G49" s="3"/>
      <c r="H49" s="3"/>
      <c r="I49" s="3"/>
      <c r="J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1"/>
      <c r="B50" s="2"/>
      <c r="C50" s="3"/>
      <c r="D50" s="3"/>
      <c r="E50" s="3"/>
      <c r="F50" s="3"/>
      <c r="G50" s="3"/>
      <c r="H50" s="3"/>
      <c r="I50" s="3"/>
      <c r="J50" s="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1"/>
      <c r="B51" s="2"/>
      <c r="C51" s="3"/>
      <c r="D51" s="3"/>
      <c r="E51" s="3"/>
      <c r="F51" s="3"/>
      <c r="G51" s="3"/>
      <c r="H51" s="3"/>
      <c r="I51" s="3"/>
      <c r="J51" s="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1"/>
      <c r="B52" s="2"/>
      <c r="C52" s="3"/>
      <c r="D52" s="3"/>
      <c r="E52" s="3"/>
      <c r="F52" s="3"/>
      <c r="G52" s="3"/>
      <c r="H52" s="3"/>
      <c r="I52" s="3"/>
      <c r="J52" s="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1"/>
      <c r="B53" s="2"/>
      <c r="C53" s="3"/>
      <c r="D53" s="3"/>
      <c r="E53" s="3"/>
      <c r="F53" s="3"/>
      <c r="G53" s="3"/>
      <c r="H53" s="3"/>
      <c r="I53" s="3"/>
      <c r="J53" s="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1"/>
      <c r="B54" s="2"/>
      <c r="C54" s="3"/>
      <c r="D54" s="3"/>
      <c r="E54" s="3"/>
      <c r="F54" s="3"/>
      <c r="G54" s="3"/>
      <c r="H54" s="3"/>
      <c r="I54" s="3"/>
      <c r="J54" s="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1"/>
      <c r="B55" s="2"/>
      <c r="C55" s="3"/>
      <c r="D55" s="3"/>
      <c r="E55" s="3"/>
      <c r="F55" s="3"/>
      <c r="G55" s="3"/>
      <c r="H55" s="3"/>
      <c r="I55" s="3"/>
      <c r="J55" s="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1"/>
      <c r="B56" s="2"/>
      <c r="C56" s="3"/>
      <c r="D56" s="3"/>
      <c r="E56" s="3"/>
      <c r="F56" s="3"/>
      <c r="G56" s="3"/>
      <c r="H56" s="3"/>
      <c r="I56" s="3"/>
      <c r="J56" s="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1"/>
      <c r="B57" s="2"/>
      <c r="C57" s="3"/>
      <c r="D57" s="3"/>
      <c r="E57" s="3"/>
      <c r="F57" s="3"/>
      <c r="G57" s="3"/>
      <c r="H57" s="3"/>
      <c r="I57" s="3"/>
      <c r="J57" s="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1"/>
      <c r="B58" s="2"/>
      <c r="C58" s="3"/>
      <c r="D58" s="3"/>
      <c r="E58" s="3"/>
      <c r="F58" s="3"/>
      <c r="G58" s="3"/>
      <c r="H58" s="3"/>
      <c r="I58" s="3"/>
      <c r="J58" s="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1"/>
      <c r="B59" s="2"/>
      <c r="C59" s="3"/>
      <c r="D59" s="3"/>
      <c r="E59" s="3"/>
      <c r="F59" s="3"/>
      <c r="G59" s="3"/>
      <c r="H59" s="3"/>
      <c r="I59" s="3"/>
      <c r="J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1"/>
      <c r="B60" s="2"/>
      <c r="C60" s="3"/>
      <c r="D60" s="3"/>
      <c r="E60" s="3"/>
      <c r="F60" s="3"/>
      <c r="G60" s="3"/>
      <c r="H60" s="3"/>
      <c r="I60" s="3"/>
      <c r="J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1"/>
      <c r="B61" s="2"/>
      <c r="C61" s="3"/>
      <c r="D61" s="3"/>
      <c r="E61" s="3"/>
      <c r="F61" s="3"/>
      <c r="G61" s="3"/>
      <c r="H61" s="3"/>
      <c r="I61" s="3"/>
      <c r="J61" s="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1"/>
      <c r="B62" s="2"/>
      <c r="C62" s="3"/>
      <c r="D62" s="3"/>
      <c r="E62" s="3"/>
      <c r="F62" s="3"/>
      <c r="G62" s="3"/>
      <c r="H62" s="3"/>
      <c r="I62" s="3"/>
      <c r="J62" s="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1"/>
      <c r="B63" s="2"/>
      <c r="C63" s="3"/>
      <c r="D63" s="3"/>
      <c r="E63" s="3"/>
      <c r="F63" s="3"/>
      <c r="G63" s="3"/>
      <c r="H63" s="3"/>
      <c r="I63" s="3"/>
      <c r="J63" s="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1"/>
      <c r="B64" s="2"/>
      <c r="C64" s="3"/>
      <c r="D64" s="3"/>
      <c r="E64" s="3"/>
      <c r="F64" s="3"/>
      <c r="G64" s="3"/>
      <c r="H64" s="3"/>
      <c r="I64" s="3"/>
      <c r="J64" s="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1"/>
      <c r="B65" s="2"/>
      <c r="C65" s="3"/>
      <c r="D65" s="3"/>
      <c r="E65" s="3"/>
      <c r="F65" s="3"/>
      <c r="G65" s="3"/>
      <c r="H65" s="3"/>
      <c r="I65" s="3"/>
      <c r="J65" s="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1"/>
      <c r="B66" s="2"/>
      <c r="C66" s="3"/>
      <c r="D66" s="3"/>
      <c r="E66" s="3"/>
      <c r="F66" s="3"/>
      <c r="G66" s="3"/>
      <c r="H66" s="3"/>
      <c r="I66" s="3"/>
      <c r="J66" s="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1"/>
      <c r="B67" s="2"/>
      <c r="C67" s="3"/>
      <c r="D67" s="3"/>
      <c r="E67" s="3"/>
      <c r="F67" s="3"/>
      <c r="G67" s="3"/>
      <c r="H67" s="3"/>
      <c r="I67" s="3"/>
      <c r="J67" s="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1"/>
      <c r="B68" s="2"/>
      <c r="C68" s="3"/>
      <c r="D68" s="3"/>
      <c r="E68" s="3"/>
      <c r="F68" s="3"/>
      <c r="G68" s="3"/>
      <c r="H68" s="3"/>
      <c r="I68" s="3"/>
      <c r="J68" s="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1"/>
      <c r="B69" s="2"/>
      <c r="C69" s="3"/>
      <c r="D69" s="3"/>
      <c r="E69" s="3"/>
      <c r="F69" s="3"/>
      <c r="G69" s="3"/>
      <c r="H69" s="3"/>
      <c r="I69" s="3"/>
      <c r="J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1"/>
      <c r="B70" s="2"/>
      <c r="C70" s="3"/>
      <c r="D70" s="3"/>
      <c r="E70" s="3"/>
      <c r="F70" s="3"/>
      <c r="G70" s="3"/>
      <c r="H70" s="3"/>
      <c r="I70" s="3"/>
      <c r="J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1"/>
      <c r="B71" s="2"/>
      <c r="C71" s="3"/>
      <c r="D71" s="3"/>
      <c r="E71" s="3"/>
      <c r="F71" s="3"/>
      <c r="G71" s="3"/>
      <c r="H71" s="3"/>
      <c r="I71" s="3"/>
      <c r="J71" s="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1"/>
      <c r="B72" s="2"/>
      <c r="C72" s="3"/>
      <c r="D72" s="3"/>
      <c r="E72" s="3"/>
      <c r="F72" s="3"/>
      <c r="G72" s="3"/>
      <c r="H72" s="3"/>
      <c r="I72" s="3"/>
      <c r="J72" s="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1"/>
      <c r="B73" s="2"/>
      <c r="C73" s="3"/>
      <c r="D73" s="3"/>
      <c r="E73" s="3"/>
      <c r="F73" s="3"/>
      <c r="G73" s="3"/>
      <c r="H73" s="3"/>
      <c r="I73" s="3"/>
      <c r="J73" s="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1"/>
      <c r="B74" s="2"/>
      <c r="C74" s="3"/>
      <c r="D74" s="3"/>
      <c r="E74" s="3"/>
      <c r="F74" s="3"/>
      <c r="G74" s="3"/>
      <c r="H74" s="3"/>
      <c r="I74" s="3"/>
      <c r="J74" s="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1"/>
      <c r="B75" s="2"/>
      <c r="C75" s="3"/>
      <c r="D75" s="3"/>
      <c r="E75" s="3"/>
      <c r="F75" s="3"/>
      <c r="G75" s="3"/>
      <c r="H75" s="3"/>
      <c r="I75" s="3"/>
      <c r="J75" s="2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1"/>
      <c r="B76" s="2"/>
      <c r="C76" s="3"/>
      <c r="D76" s="3"/>
      <c r="E76" s="3"/>
      <c r="F76" s="3"/>
      <c r="G76" s="3"/>
      <c r="H76" s="3"/>
      <c r="I76" s="3"/>
      <c r="J76" s="2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1"/>
      <c r="B77" s="2"/>
      <c r="C77" s="3"/>
      <c r="D77" s="3"/>
      <c r="E77" s="3"/>
      <c r="F77" s="3"/>
      <c r="G77" s="3"/>
      <c r="H77" s="3"/>
      <c r="I77" s="3"/>
      <c r="J77" s="2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1"/>
      <c r="B78" s="2"/>
      <c r="C78" s="3"/>
      <c r="D78" s="3"/>
      <c r="E78" s="3"/>
      <c r="F78" s="3"/>
      <c r="G78" s="3"/>
      <c r="H78" s="3"/>
      <c r="I78" s="3"/>
      <c r="J78" s="2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1"/>
      <c r="B79" s="2"/>
      <c r="C79" s="3"/>
      <c r="D79" s="3"/>
      <c r="E79" s="3"/>
      <c r="F79" s="3"/>
      <c r="G79" s="3"/>
      <c r="H79" s="3"/>
      <c r="I79" s="3"/>
      <c r="J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1"/>
      <c r="B80" s="2"/>
      <c r="C80" s="3"/>
      <c r="D80" s="3"/>
      <c r="E80" s="3"/>
      <c r="F80" s="3"/>
      <c r="G80" s="3"/>
      <c r="H80" s="3"/>
      <c r="I80" s="3"/>
      <c r="J80" s="2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1"/>
      <c r="B81" s="2"/>
      <c r="C81" s="3"/>
      <c r="D81" s="3"/>
      <c r="E81" s="3"/>
      <c r="F81" s="3"/>
      <c r="G81" s="3"/>
      <c r="H81" s="3"/>
      <c r="I81" s="3"/>
      <c r="J81" s="2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1"/>
      <c r="B82" s="2"/>
      <c r="C82" s="3"/>
      <c r="D82" s="3"/>
      <c r="E82" s="3"/>
      <c r="F82" s="3"/>
      <c r="G82" s="3"/>
      <c r="H82" s="3"/>
      <c r="I82" s="3"/>
      <c r="J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1"/>
      <c r="B83" s="2"/>
      <c r="C83" s="3"/>
      <c r="D83" s="3"/>
      <c r="E83" s="3"/>
      <c r="F83" s="3"/>
      <c r="G83" s="3"/>
      <c r="H83" s="3"/>
      <c r="I83" s="3"/>
      <c r="J83" s="2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1"/>
      <c r="B84" s="2"/>
      <c r="C84" s="3"/>
      <c r="D84" s="3"/>
      <c r="E84" s="3"/>
      <c r="F84" s="3"/>
      <c r="G84" s="3"/>
      <c r="H84" s="3"/>
      <c r="I84" s="3"/>
      <c r="J84" s="2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1"/>
      <c r="B85" s="2"/>
      <c r="C85" s="3"/>
      <c r="D85" s="3"/>
      <c r="E85" s="3"/>
      <c r="F85" s="3"/>
      <c r="G85" s="3"/>
      <c r="H85" s="3"/>
      <c r="I85" s="3"/>
      <c r="J85" s="2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1"/>
      <c r="B86" s="2"/>
      <c r="C86" s="3"/>
      <c r="D86" s="3"/>
      <c r="E86" s="3"/>
      <c r="F86" s="3"/>
      <c r="G86" s="3"/>
      <c r="H86" s="3"/>
      <c r="I86" s="3"/>
      <c r="J86" s="2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1"/>
      <c r="B87" s="2"/>
      <c r="C87" s="3"/>
      <c r="D87" s="3"/>
      <c r="E87" s="3"/>
      <c r="F87" s="3"/>
      <c r="G87" s="3"/>
      <c r="H87" s="3"/>
      <c r="I87" s="3"/>
      <c r="J87" s="2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1"/>
      <c r="B88" s="2"/>
      <c r="C88" s="3"/>
      <c r="D88" s="3"/>
      <c r="E88" s="3"/>
      <c r="F88" s="3"/>
      <c r="G88" s="3"/>
      <c r="H88" s="3"/>
      <c r="I88" s="3"/>
      <c r="J88" s="2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1"/>
      <c r="B89" s="2"/>
      <c r="C89" s="3"/>
      <c r="D89" s="3"/>
      <c r="E89" s="3"/>
      <c r="F89" s="3"/>
      <c r="G89" s="3"/>
      <c r="H89" s="3"/>
      <c r="I89" s="3"/>
      <c r="J89" s="2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1"/>
      <c r="B90" s="2"/>
      <c r="C90" s="3"/>
      <c r="D90" s="3"/>
      <c r="E90" s="3"/>
      <c r="F90" s="3"/>
      <c r="G90" s="3"/>
      <c r="H90" s="3"/>
      <c r="I90" s="3"/>
      <c r="J90" s="2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1"/>
      <c r="B91" s="2"/>
      <c r="C91" s="3"/>
      <c r="D91" s="3"/>
      <c r="E91" s="3"/>
      <c r="F91" s="3"/>
      <c r="G91" s="3"/>
      <c r="H91" s="3"/>
      <c r="I91" s="3"/>
      <c r="J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1"/>
      <c r="B92" s="2"/>
      <c r="C92" s="3"/>
      <c r="D92" s="3"/>
      <c r="E92" s="3"/>
      <c r="F92" s="3"/>
      <c r="G92" s="3"/>
      <c r="H92" s="3"/>
      <c r="I92" s="3"/>
      <c r="J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1"/>
      <c r="B93" s="2"/>
      <c r="C93" s="3"/>
      <c r="D93" s="3"/>
      <c r="E93" s="3"/>
      <c r="F93" s="3"/>
      <c r="G93" s="3"/>
      <c r="H93" s="3"/>
      <c r="I93" s="3"/>
      <c r="J93" s="2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1"/>
      <c r="B94" s="2"/>
      <c r="C94" s="3"/>
      <c r="D94" s="3"/>
      <c r="E94" s="3"/>
      <c r="F94" s="3"/>
      <c r="G94" s="3"/>
      <c r="H94" s="3"/>
      <c r="I94" s="3"/>
      <c r="J94" s="2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1"/>
      <c r="B95" s="2"/>
      <c r="C95" s="3"/>
      <c r="D95" s="3"/>
      <c r="E95" s="3"/>
      <c r="F95" s="3"/>
      <c r="G95" s="3"/>
      <c r="H95" s="3"/>
      <c r="I95" s="3"/>
      <c r="J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1"/>
      <c r="B96" s="2"/>
      <c r="C96" s="3"/>
      <c r="D96" s="3"/>
      <c r="E96" s="3"/>
      <c r="F96" s="3"/>
      <c r="G96" s="3"/>
      <c r="H96" s="3"/>
      <c r="I96" s="3"/>
      <c r="J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1"/>
      <c r="B97" s="2"/>
      <c r="C97" s="3"/>
      <c r="D97" s="3"/>
      <c r="E97" s="3"/>
      <c r="F97" s="3"/>
      <c r="G97" s="3"/>
      <c r="H97" s="3"/>
      <c r="I97" s="3"/>
      <c r="J97" s="2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1"/>
      <c r="B98" s="2"/>
      <c r="C98" s="3"/>
      <c r="D98" s="3"/>
      <c r="E98" s="3"/>
      <c r="F98" s="3"/>
      <c r="G98" s="3"/>
      <c r="H98" s="3"/>
      <c r="I98" s="3"/>
      <c r="J98" s="2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1"/>
      <c r="B99" s="2"/>
      <c r="C99" s="3"/>
      <c r="D99" s="3"/>
      <c r="E99" s="3"/>
      <c r="F99" s="3"/>
      <c r="G99" s="3"/>
      <c r="H99" s="3"/>
      <c r="I99" s="3"/>
      <c r="J99" s="2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1"/>
      <c r="B100" s="2"/>
      <c r="C100" s="3"/>
      <c r="D100" s="3"/>
      <c r="E100" s="3"/>
      <c r="F100" s="3"/>
      <c r="G100" s="3"/>
      <c r="H100" s="3"/>
      <c r="I100" s="3"/>
      <c r="J100" s="2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1"/>
      <c r="B101" s="2"/>
      <c r="C101" s="3"/>
      <c r="D101" s="3"/>
      <c r="E101" s="3"/>
      <c r="F101" s="3"/>
      <c r="G101" s="3"/>
      <c r="H101" s="3"/>
      <c r="I101" s="3"/>
      <c r="J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1"/>
      <c r="B102" s="2"/>
      <c r="C102" s="3"/>
      <c r="D102" s="3"/>
      <c r="E102" s="3"/>
      <c r="F102" s="3"/>
      <c r="G102" s="3"/>
      <c r="H102" s="3"/>
      <c r="I102" s="3"/>
      <c r="J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1"/>
      <c r="B103" s="2"/>
      <c r="C103" s="3"/>
      <c r="D103" s="3"/>
      <c r="E103" s="3"/>
      <c r="F103" s="3"/>
      <c r="G103" s="3"/>
      <c r="H103" s="3"/>
      <c r="I103" s="3"/>
      <c r="J103" s="2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1"/>
      <c r="B104" s="2"/>
      <c r="C104" s="3"/>
      <c r="D104" s="3"/>
      <c r="E104" s="3"/>
      <c r="F104" s="3"/>
      <c r="G104" s="3"/>
      <c r="H104" s="3"/>
      <c r="I104" s="3"/>
      <c r="J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1"/>
      <c r="B105" s="2"/>
      <c r="C105" s="3"/>
      <c r="D105" s="3"/>
      <c r="E105" s="3"/>
      <c r="F105" s="3"/>
      <c r="G105" s="3"/>
      <c r="H105" s="3"/>
      <c r="I105" s="3"/>
      <c r="J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1"/>
      <c r="B106" s="2"/>
      <c r="C106" s="3"/>
      <c r="D106" s="3"/>
      <c r="E106" s="3"/>
      <c r="F106" s="3"/>
      <c r="G106" s="3"/>
      <c r="H106" s="3"/>
      <c r="I106" s="3"/>
      <c r="J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1"/>
      <c r="B107" s="2"/>
      <c r="C107" s="3"/>
      <c r="D107" s="3"/>
      <c r="E107" s="3"/>
      <c r="F107" s="3"/>
      <c r="G107" s="3"/>
      <c r="H107" s="3"/>
      <c r="I107" s="3"/>
      <c r="J107" s="2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1"/>
      <c r="B108" s="2"/>
      <c r="C108" s="3"/>
      <c r="D108" s="3"/>
      <c r="E108" s="3"/>
      <c r="F108" s="3"/>
      <c r="G108" s="3"/>
      <c r="H108" s="3"/>
      <c r="I108" s="3"/>
      <c r="J108" s="2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1"/>
      <c r="B109" s="2"/>
      <c r="C109" s="3"/>
      <c r="D109" s="3"/>
      <c r="E109" s="3"/>
      <c r="F109" s="3"/>
      <c r="G109" s="3"/>
      <c r="H109" s="3"/>
      <c r="I109" s="3"/>
      <c r="J109" s="2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1"/>
      <c r="B110" s="2"/>
      <c r="C110" s="3"/>
      <c r="D110" s="3"/>
      <c r="E110" s="3"/>
      <c r="F110" s="3"/>
      <c r="G110" s="3"/>
      <c r="H110" s="3"/>
      <c r="I110" s="3"/>
      <c r="J110" s="2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1"/>
      <c r="B111" s="2"/>
      <c r="C111" s="3"/>
      <c r="D111" s="3"/>
      <c r="E111" s="3"/>
      <c r="F111" s="3"/>
      <c r="G111" s="3"/>
      <c r="H111" s="3"/>
      <c r="I111" s="3"/>
      <c r="J111" s="2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1"/>
      <c r="B112" s="2"/>
      <c r="C112" s="3"/>
      <c r="D112" s="3"/>
      <c r="E112" s="3"/>
      <c r="F112" s="3"/>
      <c r="G112" s="3"/>
      <c r="H112" s="3"/>
      <c r="I112" s="3"/>
      <c r="J112" s="2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1"/>
      <c r="B113" s="2"/>
      <c r="C113" s="3"/>
      <c r="D113" s="3"/>
      <c r="E113" s="3"/>
      <c r="F113" s="3"/>
      <c r="G113" s="3"/>
      <c r="H113" s="3"/>
      <c r="I113" s="3"/>
      <c r="J113" s="2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1"/>
      <c r="B114" s="2"/>
      <c r="C114" s="3"/>
      <c r="D114" s="3"/>
      <c r="E114" s="3"/>
      <c r="F114" s="3"/>
      <c r="G114" s="3"/>
      <c r="H114" s="3"/>
      <c r="I114" s="3"/>
      <c r="J114" s="2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1"/>
      <c r="B115" s="2"/>
      <c r="C115" s="3"/>
      <c r="D115" s="3"/>
      <c r="E115" s="3"/>
      <c r="F115" s="3"/>
      <c r="G115" s="3"/>
      <c r="H115" s="3"/>
      <c r="I115" s="3"/>
      <c r="J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1"/>
      <c r="B116" s="2"/>
      <c r="C116" s="3"/>
      <c r="D116" s="3"/>
      <c r="E116" s="3"/>
      <c r="F116" s="3"/>
      <c r="G116" s="3"/>
      <c r="H116" s="3"/>
      <c r="I116" s="3"/>
      <c r="J116" s="2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1"/>
      <c r="B117" s="2"/>
      <c r="C117" s="3"/>
      <c r="D117" s="3"/>
      <c r="E117" s="3"/>
      <c r="F117" s="3"/>
      <c r="G117" s="3"/>
      <c r="H117" s="3"/>
      <c r="I117" s="3"/>
      <c r="J117" s="2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1"/>
      <c r="B118" s="2"/>
      <c r="C118" s="3"/>
      <c r="D118" s="3"/>
      <c r="E118" s="3"/>
      <c r="F118" s="3"/>
      <c r="G118" s="3"/>
      <c r="H118" s="3"/>
      <c r="I118" s="3"/>
      <c r="J118" s="2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1"/>
      <c r="B119" s="2"/>
      <c r="C119" s="3"/>
      <c r="D119" s="3"/>
      <c r="E119" s="3"/>
      <c r="F119" s="3"/>
      <c r="G119" s="3"/>
      <c r="H119" s="3"/>
      <c r="I119" s="3"/>
      <c r="J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1"/>
      <c r="B120" s="2"/>
      <c r="C120" s="3"/>
      <c r="D120" s="3"/>
      <c r="E120" s="3"/>
      <c r="F120" s="3"/>
      <c r="G120" s="3"/>
      <c r="H120" s="3"/>
      <c r="I120" s="3"/>
      <c r="J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1"/>
      <c r="B121" s="2"/>
      <c r="C121" s="3"/>
      <c r="D121" s="3"/>
      <c r="E121" s="3"/>
      <c r="F121" s="3"/>
      <c r="G121" s="3"/>
      <c r="H121" s="3"/>
      <c r="I121" s="3"/>
      <c r="J121" s="2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1"/>
      <c r="B122" s="2"/>
      <c r="C122" s="3"/>
      <c r="D122" s="3"/>
      <c r="E122" s="3"/>
      <c r="F122" s="3"/>
      <c r="G122" s="3"/>
      <c r="H122" s="3"/>
      <c r="I122" s="3"/>
      <c r="J122" s="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1"/>
      <c r="B123" s="2"/>
      <c r="C123" s="3"/>
      <c r="D123" s="3"/>
      <c r="E123" s="3"/>
      <c r="F123" s="3"/>
      <c r="G123" s="3"/>
      <c r="H123" s="3"/>
      <c r="I123" s="3"/>
      <c r="J123" s="2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1"/>
      <c r="B124" s="2"/>
      <c r="C124" s="3"/>
      <c r="D124" s="3"/>
      <c r="E124" s="3"/>
      <c r="F124" s="3"/>
      <c r="G124" s="3"/>
      <c r="H124" s="3"/>
      <c r="I124" s="3"/>
      <c r="J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1"/>
      <c r="B125" s="2"/>
      <c r="C125" s="3"/>
      <c r="D125" s="3"/>
      <c r="E125" s="3"/>
      <c r="F125" s="3"/>
      <c r="G125" s="3"/>
      <c r="H125" s="3"/>
      <c r="I125" s="3"/>
      <c r="J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1"/>
      <c r="B126" s="2"/>
      <c r="C126" s="3"/>
      <c r="D126" s="3"/>
      <c r="E126" s="3"/>
      <c r="F126" s="3"/>
      <c r="G126" s="3"/>
      <c r="H126" s="3"/>
      <c r="I126" s="3"/>
      <c r="J126" s="2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1"/>
      <c r="B127" s="2"/>
      <c r="C127" s="3"/>
      <c r="D127" s="3"/>
      <c r="E127" s="3"/>
      <c r="F127" s="3"/>
      <c r="G127" s="3"/>
      <c r="H127" s="3"/>
      <c r="I127" s="3"/>
      <c r="J127" s="2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1"/>
      <c r="B128" s="2"/>
      <c r="C128" s="3"/>
      <c r="D128" s="3"/>
      <c r="E128" s="3"/>
      <c r="F128" s="3"/>
      <c r="G128" s="3"/>
      <c r="H128" s="3"/>
      <c r="I128" s="3"/>
      <c r="J128" s="2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1"/>
      <c r="B129" s="2"/>
      <c r="C129" s="3"/>
      <c r="D129" s="3"/>
      <c r="E129" s="3"/>
      <c r="F129" s="3"/>
      <c r="G129" s="3"/>
      <c r="H129" s="3"/>
      <c r="I129" s="3"/>
      <c r="J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1"/>
      <c r="B130" s="2"/>
      <c r="C130" s="3"/>
      <c r="D130" s="3"/>
      <c r="E130" s="3"/>
      <c r="F130" s="3"/>
      <c r="G130" s="3"/>
      <c r="H130" s="3"/>
      <c r="I130" s="3"/>
      <c r="J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1"/>
      <c r="B131" s="2"/>
      <c r="C131" s="3"/>
      <c r="D131" s="3"/>
      <c r="E131" s="3"/>
      <c r="F131" s="3"/>
      <c r="G131" s="3"/>
      <c r="H131" s="3"/>
      <c r="I131" s="3"/>
      <c r="J131" s="2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1"/>
      <c r="B132" s="2"/>
      <c r="C132" s="3"/>
      <c r="D132" s="3"/>
      <c r="E132" s="3"/>
      <c r="F132" s="3"/>
      <c r="G132" s="3"/>
      <c r="H132" s="3"/>
      <c r="I132" s="3"/>
      <c r="J132" s="2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1"/>
      <c r="B133" s="2"/>
      <c r="C133" s="3"/>
      <c r="D133" s="3"/>
      <c r="E133" s="3"/>
      <c r="F133" s="3"/>
      <c r="G133" s="3"/>
      <c r="H133" s="3"/>
      <c r="I133" s="3"/>
      <c r="J133" s="2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1"/>
      <c r="B134" s="2"/>
      <c r="C134" s="3"/>
      <c r="D134" s="3"/>
      <c r="E134" s="3"/>
      <c r="F134" s="3"/>
      <c r="G134" s="3"/>
      <c r="H134" s="3"/>
      <c r="I134" s="3"/>
      <c r="J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1"/>
      <c r="B135" s="2"/>
      <c r="C135" s="3"/>
      <c r="D135" s="3"/>
      <c r="E135" s="3"/>
      <c r="F135" s="3"/>
      <c r="G135" s="3"/>
      <c r="H135" s="3"/>
      <c r="I135" s="3"/>
      <c r="J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1"/>
      <c r="B136" s="2"/>
      <c r="C136" s="3"/>
      <c r="D136" s="3"/>
      <c r="E136" s="3"/>
      <c r="F136" s="3"/>
      <c r="G136" s="3"/>
      <c r="H136" s="3"/>
      <c r="I136" s="3"/>
      <c r="J136" s="2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1"/>
      <c r="B137" s="2"/>
      <c r="C137" s="3"/>
      <c r="D137" s="3"/>
      <c r="E137" s="3"/>
      <c r="F137" s="3"/>
      <c r="G137" s="3"/>
      <c r="H137" s="3"/>
      <c r="I137" s="3"/>
      <c r="J137" s="2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1"/>
      <c r="B138" s="2"/>
      <c r="C138" s="3"/>
      <c r="D138" s="3"/>
      <c r="E138" s="3"/>
      <c r="F138" s="3"/>
      <c r="G138" s="3"/>
      <c r="H138" s="3"/>
      <c r="I138" s="3"/>
      <c r="J138" s="2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1"/>
      <c r="B139" s="2"/>
      <c r="C139" s="3"/>
      <c r="D139" s="3"/>
      <c r="E139" s="3"/>
      <c r="F139" s="3"/>
      <c r="G139" s="3"/>
      <c r="H139" s="3"/>
      <c r="I139" s="3"/>
      <c r="J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1"/>
      <c r="B140" s="2"/>
      <c r="C140" s="3"/>
      <c r="D140" s="3"/>
      <c r="E140" s="3"/>
      <c r="F140" s="3"/>
      <c r="G140" s="3"/>
      <c r="H140" s="3"/>
      <c r="I140" s="3"/>
      <c r="J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1"/>
      <c r="B141" s="2"/>
      <c r="C141" s="3"/>
      <c r="D141" s="3"/>
      <c r="E141" s="3"/>
      <c r="F141" s="3"/>
      <c r="G141" s="3"/>
      <c r="H141" s="3"/>
      <c r="I141" s="3"/>
      <c r="J141" s="2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1"/>
      <c r="B142" s="2"/>
      <c r="C142" s="3"/>
      <c r="D142" s="3"/>
      <c r="E142" s="3"/>
      <c r="F142" s="3"/>
      <c r="G142" s="3"/>
      <c r="H142" s="3"/>
      <c r="I142" s="3"/>
      <c r="J142" s="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1"/>
      <c r="B143" s="2"/>
      <c r="C143" s="3"/>
      <c r="D143" s="3"/>
      <c r="E143" s="3"/>
      <c r="F143" s="3"/>
      <c r="G143" s="3"/>
      <c r="H143" s="3"/>
      <c r="I143" s="3"/>
      <c r="J143" s="2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1"/>
      <c r="B144" s="2"/>
      <c r="C144" s="3"/>
      <c r="D144" s="3"/>
      <c r="E144" s="3"/>
      <c r="F144" s="3"/>
      <c r="G144" s="3"/>
      <c r="H144" s="3"/>
      <c r="I144" s="3"/>
      <c r="J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1"/>
      <c r="B145" s="2"/>
      <c r="C145" s="3"/>
      <c r="D145" s="3"/>
      <c r="E145" s="3"/>
      <c r="F145" s="3"/>
      <c r="G145" s="3"/>
      <c r="H145" s="3"/>
      <c r="I145" s="3"/>
      <c r="J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1"/>
      <c r="B146" s="2"/>
      <c r="C146" s="3"/>
      <c r="D146" s="3"/>
      <c r="E146" s="3"/>
      <c r="F146" s="3"/>
      <c r="G146" s="3"/>
      <c r="H146" s="3"/>
      <c r="I146" s="3"/>
      <c r="J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1"/>
      <c r="B147" s="2"/>
      <c r="C147" s="3"/>
      <c r="D147" s="3"/>
      <c r="E147" s="3"/>
      <c r="F147" s="3"/>
      <c r="G147" s="3"/>
      <c r="H147" s="3"/>
      <c r="I147" s="3"/>
      <c r="J147" s="2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1"/>
      <c r="B148" s="2"/>
      <c r="C148" s="3"/>
      <c r="D148" s="3"/>
      <c r="E148" s="3"/>
      <c r="F148" s="3"/>
      <c r="G148" s="3"/>
      <c r="H148" s="3"/>
      <c r="I148" s="3"/>
      <c r="J148" s="2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1"/>
      <c r="B149" s="2"/>
      <c r="C149" s="3"/>
      <c r="D149" s="3"/>
      <c r="E149" s="3"/>
      <c r="F149" s="3"/>
      <c r="G149" s="3"/>
      <c r="H149" s="3"/>
      <c r="I149" s="3"/>
      <c r="J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1"/>
      <c r="B150" s="2"/>
      <c r="C150" s="3"/>
      <c r="D150" s="3"/>
      <c r="E150" s="3"/>
      <c r="F150" s="3"/>
      <c r="G150" s="3"/>
      <c r="H150" s="3"/>
      <c r="I150" s="3"/>
      <c r="J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1"/>
      <c r="B151" s="2"/>
      <c r="C151" s="3"/>
      <c r="D151" s="3"/>
      <c r="E151" s="3"/>
      <c r="F151" s="3"/>
      <c r="G151" s="3"/>
      <c r="H151" s="3"/>
      <c r="I151" s="3"/>
      <c r="J151" s="2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1"/>
      <c r="B152" s="2"/>
      <c r="C152" s="3"/>
      <c r="D152" s="3"/>
      <c r="E152" s="3"/>
      <c r="F152" s="3"/>
      <c r="G152" s="3"/>
      <c r="H152" s="3"/>
      <c r="I152" s="3"/>
      <c r="J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1"/>
      <c r="B153" s="2"/>
      <c r="C153" s="3"/>
      <c r="D153" s="3"/>
      <c r="E153" s="3"/>
      <c r="F153" s="3"/>
      <c r="G153" s="3"/>
      <c r="H153" s="3"/>
      <c r="I153" s="3"/>
      <c r="J153" s="2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1"/>
      <c r="B154" s="2"/>
      <c r="C154" s="3"/>
      <c r="D154" s="3"/>
      <c r="E154" s="3"/>
      <c r="F154" s="3"/>
      <c r="G154" s="3"/>
      <c r="H154" s="3"/>
      <c r="I154" s="3"/>
      <c r="J154" s="2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1"/>
      <c r="B155" s="2"/>
      <c r="C155" s="3"/>
      <c r="D155" s="3"/>
      <c r="E155" s="3"/>
      <c r="F155" s="3"/>
      <c r="G155" s="3"/>
      <c r="H155" s="3"/>
      <c r="I155" s="3"/>
      <c r="J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1"/>
      <c r="B156" s="2"/>
      <c r="C156" s="3"/>
      <c r="D156" s="3"/>
      <c r="E156" s="3"/>
      <c r="F156" s="3"/>
      <c r="G156" s="3"/>
      <c r="H156" s="3"/>
      <c r="I156" s="3"/>
      <c r="J156" s="2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1"/>
      <c r="B157" s="2"/>
      <c r="C157" s="3"/>
      <c r="D157" s="3"/>
      <c r="E157" s="3"/>
      <c r="F157" s="3"/>
      <c r="G157" s="3"/>
      <c r="H157" s="3"/>
      <c r="I157" s="3"/>
      <c r="J157" s="2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1"/>
      <c r="B158" s="2"/>
      <c r="C158" s="3"/>
      <c r="D158" s="3"/>
      <c r="E158" s="3"/>
      <c r="F158" s="3"/>
      <c r="G158" s="3"/>
      <c r="H158" s="3"/>
      <c r="I158" s="3"/>
      <c r="J158" s="2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1"/>
      <c r="B159" s="2"/>
      <c r="C159" s="3"/>
      <c r="D159" s="3"/>
      <c r="E159" s="3"/>
      <c r="F159" s="3"/>
      <c r="G159" s="3"/>
      <c r="H159" s="3"/>
      <c r="I159" s="3"/>
      <c r="J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1"/>
      <c r="B160" s="2"/>
      <c r="C160" s="3"/>
      <c r="D160" s="3"/>
      <c r="E160" s="3"/>
      <c r="F160" s="3"/>
      <c r="G160" s="3"/>
      <c r="H160" s="3"/>
      <c r="I160" s="3"/>
      <c r="J160" s="2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1"/>
      <c r="B161" s="2"/>
      <c r="C161" s="3"/>
      <c r="D161" s="3"/>
      <c r="E161" s="3"/>
      <c r="F161" s="3"/>
      <c r="G161" s="3"/>
      <c r="H161" s="3"/>
      <c r="I161" s="3"/>
      <c r="J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1"/>
      <c r="B162" s="2"/>
      <c r="C162" s="3"/>
      <c r="D162" s="3"/>
      <c r="E162" s="3"/>
      <c r="F162" s="3"/>
      <c r="G162" s="3"/>
      <c r="H162" s="3"/>
      <c r="I162" s="3"/>
      <c r="J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1"/>
      <c r="B163" s="2"/>
      <c r="C163" s="3"/>
      <c r="D163" s="3"/>
      <c r="E163" s="3"/>
      <c r="F163" s="3"/>
      <c r="G163" s="3"/>
      <c r="H163" s="3"/>
      <c r="I163" s="3"/>
      <c r="J163" s="2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1"/>
      <c r="B164" s="2"/>
      <c r="C164" s="3"/>
      <c r="D164" s="3"/>
      <c r="E164" s="3"/>
      <c r="F164" s="3"/>
      <c r="G164" s="3"/>
      <c r="H164" s="3"/>
      <c r="I164" s="3"/>
      <c r="J164" s="2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1"/>
      <c r="B165" s="2"/>
      <c r="C165" s="3"/>
      <c r="D165" s="3"/>
      <c r="E165" s="3"/>
      <c r="F165" s="3"/>
      <c r="G165" s="3"/>
      <c r="H165" s="3"/>
      <c r="I165" s="3"/>
      <c r="J165" s="2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1"/>
      <c r="B166" s="2"/>
      <c r="C166" s="3"/>
      <c r="D166" s="3"/>
      <c r="E166" s="3"/>
      <c r="F166" s="3"/>
      <c r="G166" s="3"/>
      <c r="H166" s="3"/>
      <c r="I166" s="3"/>
      <c r="J166" s="2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1"/>
      <c r="B167" s="2"/>
      <c r="C167" s="3"/>
      <c r="D167" s="3"/>
      <c r="E167" s="3"/>
      <c r="F167" s="3"/>
      <c r="G167" s="3"/>
      <c r="H167" s="3"/>
      <c r="I167" s="3"/>
      <c r="J167" s="2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1"/>
      <c r="B168" s="2"/>
      <c r="C168" s="3"/>
      <c r="D168" s="3"/>
      <c r="E168" s="3"/>
      <c r="F168" s="3"/>
      <c r="G168" s="3"/>
      <c r="H168" s="3"/>
      <c r="I168" s="3"/>
      <c r="J168" s="2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1"/>
      <c r="B169" s="2"/>
      <c r="C169" s="3"/>
      <c r="D169" s="3"/>
      <c r="E169" s="3"/>
      <c r="F169" s="3"/>
      <c r="G169" s="3"/>
      <c r="H169" s="3"/>
      <c r="I169" s="3"/>
      <c r="J169" s="2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1"/>
      <c r="B170" s="2"/>
      <c r="C170" s="3"/>
      <c r="D170" s="3"/>
      <c r="E170" s="3"/>
      <c r="F170" s="3"/>
      <c r="G170" s="3"/>
      <c r="H170" s="3"/>
      <c r="I170" s="3"/>
      <c r="J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1"/>
      <c r="B171" s="2"/>
      <c r="C171" s="3"/>
      <c r="D171" s="3"/>
      <c r="E171" s="3"/>
      <c r="F171" s="3"/>
      <c r="G171" s="3"/>
      <c r="H171" s="3"/>
      <c r="I171" s="3"/>
      <c r="J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1"/>
      <c r="B172" s="2"/>
      <c r="C172" s="3"/>
      <c r="D172" s="3"/>
      <c r="E172" s="3"/>
      <c r="F172" s="3"/>
      <c r="G172" s="3"/>
      <c r="H172" s="3"/>
      <c r="I172" s="3"/>
      <c r="J172" s="2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1"/>
      <c r="B173" s="2"/>
      <c r="C173" s="3"/>
      <c r="D173" s="3"/>
      <c r="E173" s="3"/>
      <c r="F173" s="3"/>
      <c r="G173" s="3"/>
      <c r="H173" s="3"/>
      <c r="I173" s="3"/>
      <c r="J173" s="2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1"/>
      <c r="B174" s="2"/>
      <c r="C174" s="3"/>
      <c r="D174" s="3"/>
      <c r="E174" s="3"/>
      <c r="F174" s="3"/>
      <c r="G174" s="3"/>
      <c r="H174" s="3"/>
      <c r="I174" s="3"/>
      <c r="J174" s="2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1"/>
      <c r="B175" s="2"/>
      <c r="C175" s="3"/>
      <c r="D175" s="3"/>
      <c r="E175" s="3"/>
      <c r="F175" s="3"/>
      <c r="G175" s="3"/>
      <c r="H175" s="3"/>
      <c r="I175" s="3"/>
      <c r="J175" s="2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1"/>
      <c r="B176" s="2"/>
      <c r="C176" s="3"/>
      <c r="D176" s="3"/>
      <c r="E176" s="3"/>
      <c r="F176" s="3"/>
      <c r="G176" s="3"/>
      <c r="H176" s="3"/>
      <c r="I176" s="3"/>
      <c r="J176" s="2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1"/>
      <c r="B177" s="2"/>
      <c r="C177" s="3"/>
      <c r="D177" s="3"/>
      <c r="E177" s="3"/>
      <c r="F177" s="3"/>
      <c r="G177" s="3"/>
      <c r="H177" s="3"/>
      <c r="I177" s="3"/>
      <c r="J177" s="2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1"/>
      <c r="B178" s="2"/>
      <c r="C178" s="3"/>
      <c r="D178" s="3"/>
      <c r="E178" s="3"/>
      <c r="F178" s="3"/>
      <c r="G178" s="3"/>
      <c r="H178" s="3"/>
      <c r="I178" s="3"/>
      <c r="J178" s="2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1"/>
      <c r="B179" s="2"/>
      <c r="C179" s="3"/>
      <c r="D179" s="3"/>
      <c r="E179" s="3"/>
      <c r="F179" s="3"/>
      <c r="G179" s="3"/>
      <c r="H179" s="3"/>
      <c r="I179" s="3"/>
      <c r="J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1"/>
      <c r="B180" s="2"/>
      <c r="C180" s="3"/>
      <c r="D180" s="3"/>
      <c r="E180" s="3"/>
      <c r="F180" s="3"/>
      <c r="G180" s="3"/>
      <c r="H180" s="3"/>
      <c r="I180" s="3"/>
      <c r="J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1"/>
      <c r="B181" s="2"/>
      <c r="C181" s="3"/>
      <c r="D181" s="3"/>
      <c r="E181" s="3"/>
      <c r="F181" s="3"/>
      <c r="G181" s="3"/>
      <c r="H181" s="3"/>
      <c r="I181" s="3"/>
      <c r="J181" s="2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1"/>
      <c r="B182" s="2"/>
      <c r="C182" s="3"/>
      <c r="D182" s="3"/>
      <c r="E182" s="3"/>
      <c r="F182" s="3"/>
      <c r="G182" s="3"/>
      <c r="H182" s="3"/>
      <c r="I182" s="3"/>
      <c r="J182" s="2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1"/>
      <c r="B183" s="2"/>
      <c r="C183" s="3"/>
      <c r="D183" s="3"/>
      <c r="E183" s="3"/>
      <c r="F183" s="3"/>
      <c r="G183" s="3"/>
      <c r="H183" s="3"/>
      <c r="I183" s="3"/>
      <c r="J183" s="2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1"/>
      <c r="B184" s="2"/>
      <c r="C184" s="3"/>
      <c r="D184" s="3"/>
      <c r="E184" s="3"/>
      <c r="F184" s="3"/>
      <c r="G184" s="3"/>
      <c r="H184" s="3"/>
      <c r="I184" s="3"/>
      <c r="J184" s="2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1"/>
      <c r="B185" s="2"/>
      <c r="C185" s="3"/>
      <c r="D185" s="3"/>
      <c r="E185" s="3"/>
      <c r="F185" s="3"/>
      <c r="G185" s="3"/>
      <c r="H185" s="3"/>
      <c r="I185" s="3"/>
      <c r="J185" s="2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1"/>
      <c r="B186" s="2"/>
      <c r="C186" s="3"/>
      <c r="D186" s="3"/>
      <c r="E186" s="3"/>
      <c r="F186" s="3"/>
      <c r="G186" s="3"/>
      <c r="H186" s="3"/>
      <c r="I186" s="3"/>
      <c r="J186" s="2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1"/>
      <c r="B187" s="2"/>
      <c r="C187" s="3"/>
      <c r="D187" s="3"/>
      <c r="E187" s="3"/>
      <c r="F187" s="3"/>
      <c r="G187" s="3"/>
      <c r="H187" s="3"/>
      <c r="I187" s="3"/>
      <c r="J187" s="2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1"/>
      <c r="B188" s="2"/>
      <c r="C188" s="3"/>
      <c r="D188" s="3"/>
      <c r="E188" s="3"/>
      <c r="F188" s="3"/>
      <c r="G188" s="3"/>
      <c r="H188" s="3"/>
      <c r="I188" s="3"/>
      <c r="J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1"/>
      <c r="B189" s="2"/>
      <c r="C189" s="3"/>
      <c r="D189" s="3"/>
      <c r="E189" s="3"/>
      <c r="F189" s="3"/>
      <c r="G189" s="3"/>
      <c r="H189" s="3"/>
      <c r="I189" s="3"/>
      <c r="J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1"/>
      <c r="B190" s="2"/>
      <c r="C190" s="3"/>
      <c r="D190" s="3"/>
      <c r="E190" s="3"/>
      <c r="F190" s="3"/>
      <c r="G190" s="3"/>
      <c r="H190" s="3"/>
      <c r="I190" s="3"/>
      <c r="J190" s="2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1"/>
      <c r="B191" s="2"/>
      <c r="C191" s="3"/>
      <c r="D191" s="3"/>
      <c r="E191" s="3"/>
      <c r="F191" s="3"/>
      <c r="G191" s="3"/>
      <c r="H191" s="3"/>
      <c r="I191" s="3"/>
      <c r="J191" s="2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1"/>
      <c r="B192" s="2"/>
      <c r="C192" s="3"/>
      <c r="D192" s="3"/>
      <c r="E192" s="3"/>
      <c r="F192" s="3"/>
      <c r="G192" s="3"/>
      <c r="H192" s="3"/>
      <c r="I192" s="3"/>
      <c r="J192" s="2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1"/>
      <c r="B193" s="2"/>
      <c r="C193" s="3"/>
      <c r="D193" s="3"/>
      <c r="E193" s="3"/>
      <c r="F193" s="3"/>
      <c r="G193" s="3"/>
      <c r="H193" s="3"/>
      <c r="I193" s="3"/>
      <c r="J193" s="2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1"/>
      <c r="B194" s="2"/>
      <c r="C194" s="3"/>
      <c r="D194" s="3"/>
      <c r="E194" s="3"/>
      <c r="F194" s="3"/>
      <c r="G194" s="3"/>
      <c r="H194" s="3"/>
      <c r="I194" s="3"/>
      <c r="J194" s="2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1"/>
      <c r="B195" s="2"/>
      <c r="C195" s="3"/>
      <c r="D195" s="3"/>
      <c r="E195" s="3"/>
      <c r="F195" s="3"/>
      <c r="G195" s="3"/>
      <c r="H195" s="3"/>
      <c r="I195" s="3"/>
      <c r="J195" s="2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1"/>
      <c r="B196" s="2"/>
      <c r="C196" s="3"/>
      <c r="D196" s="3"/>
      <c r="E196" s="3"/>
      <c r="F196" s="3"/>
      <c r="G196" s="3"/>
      <c r="H196" s="3"/>
      <c r="I196" s="3"/>
      <c r="J196" s="2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1"/>
      <c r="B197" s="2"/>
      <c r="C197" s="3"/>
      <c r="D197" s="3"/>
      <c r="E197" s="3"/>
      <c r="F197" s="3"/>
      <c r="G197" s="3"/>
      <c r="H197" s="3"/>
      <c r="I197" s="3"/>
      <c r="J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1"/>
      <c r="B198" s="2"/>
      <c r="C198" s="3"/>
      <c r="D198" s="3"/>
      <c r="E198" s="3"/>
      <c r="F198" s="3"/>
      <c r="G198" s="3"/>
      <c r="H198" s="3"/>
      <c r="I198" s="3"/>
      <c r="J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1"/>
      <c r="B199" s="2"/>
      <c r="C199" s="3"/>
      <c r="D199" s="3"/>
      <c r="E199" s="3"/>
      <c r="F199" s="3"/>
      <c r="G199" s="3"/>
      <c r="H199" s="3"/>
      <c r="I199" s="3"/>
      <c r="J199" s="2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1"/>
      <c r="B200" s="2"/>
      <c r="C200" s="3"/>
      <c r="D200" s="3"/>
      <c r="E200" s="3"/>
      <c r="F200" s="3"/>
      <c r="G200" s="3"/>
      <c r="H200" s="3"/>
      <c r="I200" s="3"/>
      <c r="J200" s="2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1"/>
      <c r="B201" s="2"/>
      <c r="C201" s="3"/>
      <c r="D201" s="3"/>
      <c r="E201" s="3"/>
      <c r="F201" s="3"/>
      <c r="G201" s="3"/>
      <c r="H201" s="3"/>
      <c r="I201" s="3"/>
      <c r="J201" s="2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1"/>
      <c r="B202" s="2"/>
      <c r="C202" s="3"/>
      <c r="D202" s="3"/>
      <c r="E202" s="3"/>
      <c r="F202" s="3"/>
      <c r="G202" s="3"/>
      <c r="H202" s="3"/>
      <c r="I202" s="3"/>
      <c r="J202" s="2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1"/>
      <c r="B203" s="2"/>
      <c r="C203" s="3"/>
      <c r="D203" s="3"/>
      <c r="E203" s="3"/>
      <c r="F203" s="3"/>
      <c r="G203" s="3"/>
      <c r="H203" s="3"/>
      <c r="I203" s="3"/>
      <c r="J203" s="2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1"/>
      <c r="B204" s="2"/>
      <c r="C204" s="3"/>
      <c r="D204" s="3"/>
      <c r="E204" s="3"/>
      <c r="F204" s="3"/>
      <c r="G204" s="3"/>
      <c r="H204" s="3"/>
      <c r="I204" s="3"/>
      <c r="J204" s="2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1"/>
      <c r="B205" s="2"/>
      <c r="C205" s="3"/>
      <c r="D205" s="3"/>
      <c r="E205" s="3"/>
      <c r="F205" s="3"/>
      <c r="G205" s="3"/>
      <c r="H205" s="3"/>
      <c r="I205" s="3"/>
      <c r="J205" s="2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1"/>
      <c r="B206" s="2"/>
      <c r="C206" s="3"/>
      <c r="D206" s="3"/>
      <c r="E206" s="3"/>
      <c r="F206" s="3"/>
      <c r="G206" s="3"/>
      <c r="H206" s="3"/>
      <c r="I206" s="3"/>
      <c r="J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1"/>
      <c r="B207" s="2"/>
      <c r="C207" s="3"/>
      <c r="D207" s="3"/>
      <c r="E207" s="3"/>
      <c r="F207" s="3"/>
      <c r="G207" s="3"/>
      <c r="H207" s="3"/>
      <c r="I207" s="3"/>
      <c r="J207" s="2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1"/>
      <c r="B208" s="2"/>
      <c r="C208" s="3"/>
      <c r="D208" s="3"/>
      <c r="E208" s="3"/>
      <c r="F208" s="3"/>
      <c r="G208" s="3"/>
      <c r="H208" s="3"/>
      <c r="I208" s="3"/>
      <c r="J208" s="2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1"/>
      <c r="B209" s="2"/>
      <c r="C209" s="3"/>
      <c r="D209" s="3"/>
      <c r="E209" s="3"/>
      <c r="F209" s="3"/>
      <c r="G209" s="3"/>
      <c r="H209" s="3"/>
      <c r="I209" s="3"/>
      <c r="J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1"/>
      <c r="B210" s="2"/>
      <c r="C210" s="3"/>
      <c r="D210" s="3"/>
      <c r="E210" s="3"/>
      <c r="F210" s="3"/>
      <c r="G210" s="3"/>
      <c r="H210" s="3"/>
      <c r="I210" s="3"/>
      <c r="J210" s="2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1"/>
      <c r="B211" s="2"/>
      <c r="C211" s="3"/>
      <c r="D211" s="3"/>
      <c r="E211" s="3"/>
      <c r="F211" s="3"/>
      <c r="G211" s="3"/>
      <c r="H211" s="3"/>
      <c r="I211" s="3"/>
      <c r="J211" s="2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1"/>
      <c r="B212" s="2"/>
      <c r="C212" s="3"/>
      <c r="D212" s="3"/>
      <c r="E212" s="3"/>
      <c r="F212" s="3"/>
      <c r="G212" s="3"/>
      <c r="H212" s="3"/>
      <c r="I212" s="3"/>
      <c r="J212" s="2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1"/>
      <c r="B213" s="2"/>
      <c r="C213" s="3"/>
      <c r="D213" s="3"/>
      <c r="E213" s="3"/>
      <c r="F213" s="3"/>
      <c r="G213" s="3"/>
      <c r="H213" s="3"/>
      <c r="I213" s="3"/>
      <c r="J213" s="2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1"/>
      <c r="B214" s="2"/>
      <c r="C214" s="3"/>
      <c r="D214" s="3"/>
      <c r="E214" s="3"/>
      <c r="F214" s="3"/>
      <c r="G214" s="3"/>
      <c r="H214" s="3"/>
      <c r="I214" s="3"/>
      <c r="J214" s="2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1"/>
      <c r="B215" s="2"/>
      <c r="C215" s="3"/>
      <c r="D215" s="3"/>
      <c r="E215" s="3"/>
      <c r="F215" s="3"/>
      <c r="G215" s="3"/>
      <c r="H215" s="3"/>
      <c r="I215" s="3"/>
      <c r="J215" s="2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1"/>
      <c r="B216" s="2"/>
      <c r="C216" s="3"/>
      <c r="D216" s="3"/>
      <c r="E216" s="3"/>
      <c r="F216" s="3"/>
      <c r="G216" s="3"/>
      <c r="H216" s="3"/>
      <c r="I216" s="3"/>
      <c r="J216" s="2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1"/>
      <c r="B217" s="2"/>
      <c r="C217" s="3"/>
      <c r="D217" s="3"/>
      <c r="E217" s="3"/>
      <c r="F217" s="3"/>
      <c r="G217" s="3"/>
      <c r="H217" s="3"/>
      <c r="I217" s="3"/>
      <c r="J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1"/>
      <c r="B218" s="2"/>
      <c r="C218" s="3"/>
      <c r="D218" s="3"/>
      <c r="E218" s="3"/>
      <c r="F218" s="3"/>
      <c r="G218" s="3"/>
      <c r="H218" s="3"/>
      <c r="I218" s="3"/>
      <c r="J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1"/>
      <c r="B219" s="2"/>
      <c r="C219" s="3"/>
      <c r="D219" s="3"/>
      <c r="E219" s="3"/>
      <c r="F219" s="3"/>
      <c r="G219" s="3"/>
      <c r="H219" s="3"/>
      <c r="I219" s="3"/>
      <c r="J219" s="2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1"/>
      <c r="B220" s="2"/>
      <c r="C220" s="3"/>
      <c r="D220" s="3"/>
      <c r="E220" s="3"/>
      <c r="F220" s="3"/>
      <c r="G220" s="3"/>
      <c r="H220" s="3"/>
      <c r="I220" s="3"/>
      <c r="J220" s="2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1"/>
      <c r="B221" s="2"/>
      <c r="C221" s="3"/>
      <c r="D221" s="3"/>
      <c r="E221" s="3"/>
      <c r="F221" s="3"/>
      <c r="G221" s="3"/>
      <c r="H221" s="3"/>
      <c r="I221" s="3"/>
      <c r="J221" s="2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1"/>
      <c r="B222" s="2"/>
      <c r="C222" s="3"/>
      <c r="D222" s="3"/>
      <c r="E222" s="3"/>
      <c r="F222" s="3"/>
      <c r="G222" s="3"/>
      <c r="H222" s="3"/>
      <c r="I222" s="3"/>
      <c r="J222" s="2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1"/>
      <c r="B223" s="2"/>
      <c r="C223" s="3"/>
      <c r="D223" s="3"/>
      <c r="E223" s="3"/>
      <c r="F223" s="3"/>
      <c r="G223" s="3"/>
      <c r="H223" s="3"/>
      <c r="I223" s="3"/>
      <c r="J223" s="2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1"/>
      <c r="B224" s="2"/>
      <c r="C224" s="3"/>
      <c r="D224" s="3"/>
      <c r="E224" s="3"/>
      <c r="F224" s="3"/>
      <c r="G224" s="3"/>
      <c r="H224" s="3"/>
      <c r="I224" s="3"/>
      <c r="J224" s="2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1"/>
      <c r="B225" s="2"/>
      <c r="C225" s="3"/>
      <c r="D225" s="3"/>
      <c r="E225" s="3"/>
      <c r="F225" s="3"/>
      <c r="G225" s="3"/>
      <c r="H225" s="3"/>
      <c r="I225" s="3"/>
      <c r="J225" s="2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1"/>
      <c r="B226" s="2"/>
      <c r="C226" s="3"/>
      <c r="D226" s="3"/>
      <c r="E226" s="3"/>
      <c r="F226" s="3"/>
      <c r="G226" s="3"/>
      <c r="H226" s="3"/>
      <c r="I226" s="3"/>
      <c r="J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1"/>
      <c r="B227" s="2"/>
      <c r="C227" s="3"/>
      <c r="D227" s="3"/>
      <c r="E227" s="3"/>
      <c r="F227" s="3"/>
      <c r="G227" s="3"/>
      <c r="H227" s="3"/>
      <c r="I227" s="3"/>
      <c r="J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1"/>
      <c r="B228" s="2"/>
      <c r="C228" s="3"/>
      <c r="D228" s="3"/>
      <c r="E228" s="3"/>
      <c r="F228" s="3"/>
      <c r="G228" s="3"/>
      <c r="H228" s="3"/>
      <c r="I228" s="3"/>
      <c r="J228" s="2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1"/>
      <c r="B229" s="2"/>
      <c r="C229" s="3"/>
      <c r="D229" s="3"/>
      <c r="E229" s="3"/>
      <c r="F229" s="3"/>
      <c r="G229" s="3"/>
      <c r="H229" s="3"/>
      <c r="I229" s="3"/>
      <c r="J229" s="2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1"/>
      <c r="B230" s="2"/>
      <c r="C230" s="3"/>
      <c r="D230" s="3"/>
      <c r="E230" s="3"/>
      <c r="F230" s="3"/>
      <c r="G230" s="3"/>
      <c r="H230" s="3"/>
      <c r="I230" s="3"/>
      <c r="J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1"/>
      <c r="B231" s="2"/>
      <c r="C231" s="3"/>
      <c r="D231" s="3"/>
      <c r="E231" s="3"/>
      <c r="F231" s="3"/>
      <c r="G231" s="3"/>
      <c r="H231" s="3"/>
      <c r="I231" s="3"/>
      <c r="J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1"/>
      <c r="B232" s="2"/>
      <c r="C232" s="3"/>
      <c r="D232" s="3"/>
      <c r="E232" s="3"/>
      <c r="F232" s="3"/>
      <c r="G232" s="3"/>
      <c r="H232" s="3"/>
      <c r="I232" s="3"/>
      <c r="J232" s="2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1"/>
      <c r="B233" s="2"/>
      <c r="C233" s="3"/>
      <c r="D233" s="3"/>
      <c r="E233" s="3"/>
      <c r="F233" s="3"/>
      <c r="G233" s="3"/>
      <c r="H233" s="3"/>
      <c r="I233" s="3"/>
      <c r="J233" s="2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1"/>
      <c r="B234" s="2"/>
      <c r="C234" s="3"/>
      <c r="D234" s="3"/>
      <c r="E234" s="3"/>
      <c r="F234" s="3"/>
      <c r="G234" s="3"/>
      <c r="H234" s="3"/>
      <c r="I234" s="3"/>
      <c r="J234" s="2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1"/>
      <c r="B235" s="2"/>
      <c r="C235" s="3"/>
      <c r="D235" s="3"/>
      <c r="E235" s="3"/>
      <c r="F235" s="3"/>
      <c r="G235" s="3"/>
      <c r="H235" s="3"/>
      <c r="I235" s="3"/>
      <c r="J235" s="2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1"/>
      <c r="B236" s="2"/>
      <c r="C236" s="3"/>
      <c r="D236" s="3"/>
      <c r="E236" s="3"/>
      <c r="F236" s="3"/>
      <c r="G236" s="3"/>
      <c r="H236" s="3"/>
      <c r="I236" s="3"/>
      <c r="J236" s="2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1"/>
      <c r="B237" s="2"/>
      <c r="C237" s="3"/>
      <c r="D237" s="3"/>
      <c r="E237" s="3"/>
      <c r="F237" s="3"/>
      <c r="G237" s="3"/>
      <c r="H237" s="3"/>
      <c r="I237" s="3"/>
      <c r="J237" s="2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1"/>
      <c r="B238" s="2"/>
      <c r="C238" s="3"/>
      <c r="D238" s="3"/>
      <c r="E238" s="3"/>
      <c r="F238" s="3"/>
      <c r="G238" s="3"/>
      <c r="H238" s="3"/>
      <c r="I238" s="3"/>
      <c r="J238" s="2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1"/>
      <c r="B239" s="2"/>
      <c r="C239" s="3"/>
      <c r="D239" s="3"/>
      <c r="E239" s="3"/>
      <c r="F239" s="3"/>
      <c r="G239" s="3"/>
      <c r="H239" s="3"/>
      <c r="I239" s="3"/>
      <c r="J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1"/>
      <c r="B240" s="2"/>
      <c r="C240" s="3"/>
      <c r="D240" s="3"/>
      <c r="E240" s="3"/>
      <c r="F240" s="3"/>
      <c r="G240" s="3"/>
      <c r="H240" s="3"/>
      <c r="I240" s="3"/>
      <c r="J240" s="2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1"/>
      <c r="B241" s="2"/>
      <c r="C241" s="3"/>
      <c r="D241" s="3"/>
      <c r="E241" s="3"/>
      <c r="F241" s="3"/>
      <c r="G241" s="3"/>
      <c r="H241" s="3"/>
      <c r="I241" s="3"/>
      <c r="J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1"/>
      <c r="B242" s="2"/>
      <c r="C242" s="3"/>
      <c r="D242" s="3"/>
      <c r="E242" s="3"/>
      <c r="F242" s="3"/>
      <c r="G242" s="3"/>
      <c r="H242" s="3"/>
      <c r="I242" s="3"/>
      <c r="J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1"/>
      <c r="B243" s="2"/>
      <c r="C243" s="3"/>
      <c r="D243" s="3"/>
      <c r="E243" s="3"/>
      <c r="F243" s="3"/>
      <c r="G243" s="3"/>
      <c r="H243" s="3"/>
      <c r="I243" s="3"/>
      <c r="J243" s="2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1"/>
      <c r="B244" s="2"/>
      <c r="C244" s="3"/>
      <c r="D244" s="3"/>
      <c r="E244" s="3"/>
      <c r="F244" s="3"/>
      <c r="G244" s="3"/>
      <c r="H244" s="3"/>
      <c r="I244" s="3"/>
      <c r="J244" s="2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1"/>
      <c r="B245" s="2"/>
      <c r="C245" s="3"/>
      <c r="D245" s="3"/>
      <c r="E245" s="3"/>
      <c r="F245" s="3"/>
      <c r="G245" s="3"/>
      <c r="H245" s="3"/>
      <c r="I245" s="3"/>
      <c r="J245" s="2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1"/>
      <c r="B246" s="2"/>
      <c r="C246" s="3"/>
      <c r="D246" s="3"/>
      <c r="E246" s="3"/>
      <c r="F246" s="3"/>
      <c r="G246" s="3"/>
      <c r="H246" s="3"/>
      <c r="I246" s="3"/>
      <c r="J246" s="2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1"/>
      <c r="B247" s="2"/>
      <c r="C247" s="3"/>
      <c r="D247" s="3"/>
      <c r="E247" s="3"/>
      <c r="F247" s="3"/>
      <c r="G247" s="3"/>
      <c r="H247" s="3"/>
      <c r="I247" s="3"/>
      <c r="J247" s="2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1"/>
      <c r="B248" s="2"/>
      <c r="C248" s="3"/>
      <c r="D248" s="3"/>
      <c r="E248" s="3"/>
      <c r="F248" s="3"/>
      <c r="G248" s="3"/>
      <c r="H248" s="3"/>
      <c r="I248" s="3"/>
      <c r="J248" s="2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1"/>
      <c r="B249" s="2"/>
      <c r="C249" s="3"/>
      <c r="D249" s="3"/>
      <c r="E249" s="3"/>
      <c r="F249" s="3"/>
      <c r="G249" s="3"/>
      <c r="H249" s="3"/>
      <c r="I249" s="3"/>
      <c r="J249" s="2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1"/>
      <c r="B250" s="2"/>
      <c r="C250" s="3"/>
      <c r="D250" s="3"/>
      <c r="E250" s="3"/>
      <c r="F250" s="3"/>
      <c r="G250" s="3"/>
      <c r="H250" s="3"/>
      <c r="I250" s="3"/>
      <c r="J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1"/>
      <c r="B251" s="2"/>
      <c r="C251" s="3"/>
      <c r="D251" s="3"/>
      <c r="E251" s="3"/>
      <c r="F251" s="3"/>
      <c r="G251" s="3"/>
      <c r="H251" s="3"/>
      <c r="I251" s="3"/>
      <c r="J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1"/>
      <c r="B252" s="2"/>
      <c r="C252" s="3"/>
      <c r="D252" s="3"/>
      <c r="E252" s="3"/>
      <c r="F252" s="3"/>
      <c r="G252" s="3"/>
      <c r="H252" s="3"/>
      <c r="I252" s="3"/>
      <c r="J252" s="2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1"/>
      <c r="B253" s="2"/>
      <c r="C253" s="3"/>
      <c r="D253" s="3"/>
      <c r="E253" s="3"/>
      <c r="F253" s="3"/>
      <c r="G253" s="3"/>
      <c r="H253" s="3"/>
      <c r="I253" s="3"/>
      <c r="J253" s="2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1"/>
      <c r="B254" s="2"/>
      <c r="C254" s="3"/>
      <c r="D254" s="3"/>
      <c r="E254" s="3"/>
      <c r="F254" s="3"/>
      <c r="G254" s="3"/>
      <c r="H254" s="3"/>
      <c r="I254" s="3"/>
      <c r="J254" s="2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1"/>
      <c r="B255" s="2"/>
      <c r="C255" s="3"/>
      <c r="D255" s="3"/>
      <c r="E255" s="3"/>
      <c r="F255" s="3"/>
      <c r="G255" s="3"/>
      <c r="H255" s="3"/>
      <c r="I255" s="3"/>
      <c r="J255" s="2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1"/>
      <c r="B256" s="2"/>
      <c r="C256" s="3"/>
      <c r="D256" s="3"/>
      <c r="E256" s="3"/>
      <c r="F256" s="3"/>
      <c r="G256" s="3"/>
      <c r="H256" s="3"/>
      <c r="I256" s="3"/>
      <c r="J256" s="2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1"/>
      <c r="B257" s="2"/>
      <c r="C257" s="3"/>
      <c r="D257" s="3"/>
      <c r="E257" s="3"/>
      <c r="F257" s="3"/>
      <c r="G257" s="3"/>
      <c r="H257" s="3"/>
      <c r="I257" s="3"/>
      <c r="J257" s="2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1"/>
      <c r="B258" s="2"/>
      <c r="C258" s="3"/>
      <c r="D258" s="3"/>
      <c r="E258" s="3"/>
      <c r="F258" s="3"/>
      <c r="G258" s="3"/>
      <c r="H258" s="3"/>
      <c r="I258" s="3"/>
      <c r="J258" s="2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1"/>
      <c r="B259" s="2"/>
      <c r="C259" s="3"/>
      <c r="D259" s="3"/>
      <c r="E259" s="3"/>
      <c r="F259" s="3"/>
      <c r="G259" s="3"/>
      <c r="H259" s="3"/>
      <c r="I259" s="3"/>
      <c r="J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1"/>
      <c r="B260" s="2"/>
      <c r="C260" s="3"/>
      <c r="D260" s="3"/>
      <c r="E260" s="3"/>
      <c r="F260" s="3"/>
      <c r="G260" s="3"/>
      <c r="H260" s="3"/>
      <c r="I260" s="3"/>
      <c r="J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1"/>
      <c r="B261" s="2"/>
      <c r="C261" s="3"/>
      <c r="D261" s="3"/>
      <c r="E261" s="3"/>
      <c r="F261" s="3"/>
      <c r="G261" s="3"/>
      <c r="H261" s="3"/>
      <c r="I261" s="3"/>
      <c r="J261" s="2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1"/>
      <c r="B262" s="2"/>
      <c r="C262" s="3"/>
      <c r="D262" s="3"/>
      <c r="E262" s="3"/>
      <c r="F262" s="3"/>
      <c r="G262" s="3"/>
      <c r="H262" s="3"/>
      <c r="I262" s="3"/>
      <c r="J262" s="2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1"/>
      <c r="B263" s="2"/>
      <c r="C263" s="3"/>
      <c r="D263" s="3"/>
      <c r="E263" s="3"/>
      <c r="F263" s="3"/>
      <c r="G263" s="3"/>
      <c r="H263" s="3"/>
      <c r="I263" s="3"/>
      <c r="J263" s="2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1"/>
      <c r="B264" s="2"/>
      <c r="C264" s="3"/>
      <c r="D264" s="3"/>
      <c r="E264" s="3"/>
      <c r="F264" s="3"/>
      <c r="G264" s="3"/>
      <c r="H264" s="3"/>
      <c r="I264" s="3"/>
      <c r="J264" s="2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1"/>
      <c r="B265" s="2"/>
      <c r="C265" s="3"/>
      <c r="D265" s="3"/>
      <c r="E265" s="3"/>
      <c r="F265" s="3"/>
      <c r="G265" s="3"/>
      <c r="H265" s="3"/>
      <c r="I265" s="3"/>
      <c r="J265" s="2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1"/>
      <c r="B266" s="2"/>
      <c r="C266" s="3"/>
      <c r="D266" s="3"/>
      <c r="E266" s="3"/>
      <c r="F266" s="3"/>
      <c r="G266" s="3"/>
      <c r="H266" s="3"/>
      <c r="I266" s="3"/>
      <c r="J266" s="2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1"/>
      <c r="B267" s="2"/>
      <c r="C267" s="3"/>
      <c r="D267" s="3"/>
      <c r="E267" s="3"/>
      <c r="F267" s="3"/>
      <c r="G267" s="3"/>
      <c r="H267" s="3"/>
      <c r="I267" s="3"/>
      <c r="J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1"/>
      <c r="B268" s="2"/>
      <c r="C268" s="3"/>
      <c r="D268" s="3"/>
      <c r="E268" s="3"/>
      <c r="F268" s="3"/>
      <c r="G268" s="3"/>
      <c r="H268" s="3"/>
      <c r="I268" s="3"/>
      <c r="J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1"/>
      <c r="B269" s="2"/>
      <c r="C269" s="3"/>
      <c r="D269" s="3"/>
      <c r="E269" s="3"/>
      <c r="F269" s="3"/>
      <c r="G269" s="3"/>
      <c r="H269" s="3"/>
      <c r="I269" s="3"/>
      <c r="J269" s="2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1"/>
      <c r="B270" s="2"/>
      <c r="C270" s="3"/>
      <c r="D270" s="3"/>
      <c r="E270" s="3"/>
      <c r="F270" s="3"/>
      <c r="G270" s="3"/>
      <c r="H270" s="3"/>
      <c r="I270" s="3"/>
      <c r="J270" s="2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1"/>
      <c r="B271" s="2"/>
      <c r="C271" s="3"/>
      <c r="D271" s="3"/>
      <c r="E271" s="3"/>
      <c r="F271" s="3"/>
      <c r="G271" s="3"/>
      <c r="H271" s="3"/>
      <c r="I271" s="3"/>
      <c r="J271" s="2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1"/>
      <c r="B272" s="2"/>
      <c r="C272" s="3"/>
      <c r="D272" s="3"/>
      <c r="E272" s="3"/>
      <c r="F272" s="3"/>
      <c r="G272" s="3"/>
      <c r="H272" s="3"/>
      <c r="I272" s="3"/>
      <c r="J272" s="2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1"/>
      <c r="B273" s="2"/>
      <c r="C273" s="3"/>
      <c r="D273" s="3"/>
      <c r="E273" s="3"/>
      <c r="F273" s="3"/>
      <c r="G273" s="3"/>
      <c r="H273" s="3"/>
      <c r="I273" s="3"/>
      <c r="J273" s="2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1"/>
      <c r="B274" s="2"/>
      <c r="C274" s="3"/>
      <c r="D274" s="3"/>
      <c r="E274" s="3"/>
      <c r="F274" s="3"/>
      <c r="G274" s="3"/>
      <c r="H274" s="3"/>
      <c r="I274" s="3"/>
      <c r="J274" s="2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1"/>
      <c r="B275" s="2"/>
      <c r="C275" s="3"/>
      <c r="D275" s="3"/>
      <c r="E275" s="3"/>
      <c r="F275" s="3"/>
      <c r="G275" s="3"/>
      <c r="H275" s="3"/>
      <c r="I275" s="3"/>
      <c r="J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1"/>
      <c r="B276" s="2"/>
      <c r="C276" s="3"/>
      <c r="D276" s="3"/>
      <c r="E276" s="3"/>
      <c r="F276" s="3"/>
      <c r="G276" s="3"/>
      <c r="H276" s="3"/>
      <c r="I276" s="3"/>
      <c r="J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1"/>
      <c r="B277" s="2"/>
      <c r="C277" s="3"/>
      <c r="D277" s="3"/>
      <c r="E277" s="3"/>
      <c r="F277" s="3"/>
      <c r="G277" s="3"/>
      <c r="H277" s="3"/>
      <c r="I277" s="3"/>
      <c r="J277" s="2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1"/>
      <c r="B278" s="2"/>
      <c r="C278" s="3"/>
      <c r="D278" s="3"/>
      <c r="E278" s="3"/>
      <c r="F278" s="3"/>
      <c r="G278" s="3"/>
      <c r="H278" s="3"/>
      <c r="I278" s="3"/>
      <c r="J278" s="2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1"/>
      <c r="B279" s="2"/>
      <c r="C279" s="3"/>
      <c r="D279" s="3"/>
      <c r="E279" s="3"/>
      <c r="F279" s="3"/>
      <c r="G279" s="3"/>
      <c r="H279" s="3"/>
      <c r="I279" s="3"/>
      <c r="J279" s="2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1"/>
      <c r="B280" s="2"/>
      <c r="C280" s="3"/>
      <c r="D280" s="3"/>
      <c r="E280" s="3"/>
      <c r="F280" s="3"/>
      <c r="G280" s="3"/>
      <c r="H280" s="3"/>
      <c r="I280" s="3"/>
      <c r="J280" s="2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1"/>
      <c r="B281" s="2"/>
      <c r="C281" s="3"/>
      <c r="D281" s="3"/>
      <c r="E281" s="3"/>
      <c r="F281" s="3"/>
      <c r="G281" s="3"/>
      <c r="H281" s="3"/>
      <c r="I281" s="3"/>
      <c r="J281" s="2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1"/>
      <c r="B282" s="2"/>
      <c r="C282" s="3"/>
      <c r="D282" s="3"/>
      <c r="E282" s="3"/>
      <c r="F282" s="3"/>
      <c r="G282" s="3"/>
      <c r="H282" s="3"/>
      <c r="I282" s="3"/>
      <c r="J282" s="2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1"/>
      <c r="B283" s="2"/>
      <c r="C283" s="3"/>
      <c r="D283" s="3"/>
      <c r="E283" s="3"/>
      <c r="F283" s="3"/>
      <c r="G283" s="3"/>
      <c r="H283" s="3"/>
      <c r="I283" s="3"/>
      <c r="J283" s="2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1"/>
      <c r="B284" s="2"/>
      <c r="C284" s="3"/>
      <c r="D284" s="3"/>
      <c r="E284" s="3"/>
      <c r="F284" s="3"/>
      <c r="G284" s="3"/>
      <c r="H284" s="3"/>
      <c r="I284" s="3"/>
      <c r="J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1"/>
      <c r="B285" s="2"/>
      <c r="C285" s="3"/>
      <c r="D285" s="3"/>
      <c r="E285" s="3"/>
      <c r="F285" s="3"/>
      <c r="G285" s="3"/>
      <c r="H285" s="3"/>
      <c r="I285" s="3"/>
      <c r="J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1"/>
      <c r="B286" s="2"/>
      <c r="C286" s="3"/>
      <c r="D286" s="3"/>
      <c r="E286" s="3"/>
      <c r="F286" s="3"/>
      <c r="G286" s="3"/>
      <c r="H286" s="3"/>
      <c r="I286" s="3"/>
      <c r="J286" s="2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1"/>
      <c r="B287" s="2"/>
      <c r="C287" s="3"/>
      <c r="D287" s="3"/>
      <c r="E287" s="3"/>
      <c r="F287" s="3"/>
      <c r="G287" s="3"/>
      <c r="H287" s="3"/>
      <c r="I287" s="3"/>
      <c r="J287" s="2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1"/>
      <c r="B288" s="2"/>
      <c r="C288" s="3"/>
      <c r="D288" s="3"/>
      <c r="E288" s="3"/>
      <c r="F288" s="3"/>
      <c r="G288" s="3"/>
      <c r="H288" s="3"/>
      <c r="I288" s="3"/>
      <c r="J288" s="2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1"/>
      <c r="B289" s="2"/>
      <c r="C289" s="3"/>
      <c r="D289" s="3"/>
      <c r="E289" s="3"/>
      <c r="F289" s="3"/>
      <c r="G289" s="3"/>
      <c r="H289" s="3"/>
      <c r="I289" s="3"/>
      <c r="J289" s="2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1"/>
      <c r="B290" s="2"/>
      <c r="C290" s="3"/>
      <c r="D290" s="3"/>
      <c r="E290" s="3"/>
      <c r="F290" s="3"/>
      <c r="G290" s="3"/>
      <c r="H290" s="3"/>
      <c r="I290" s="3"/>
      <c r="J290" s="2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1"/>
      <c r="B291" s="2"/>
      <c r="C291" s="3"/>
      <c r="D291" s="3"/>
      <c r="E291" s="3"/>
      <c r="F291" s="3"/>
      <c r="G291" s="3"/>
      <c r="H291" s="3"/>
      <c r="I291" s="3"/>
      <c r="J291" s="2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1"/>
      <c r="B292" s="2"/>
      <c r="C292" s="3"/>
      <c r="D292" s="3"/>
      <c r="E292" s="3"/>
      <c r="F292" s="3"/>
      <c r="G292" s="3"/>
      <c r="H292" s="3"/>
      <c r="I292" s="3"/>
      <c r="J292" s="2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1"/>
      <c r="B293" s="2"/>
      <c r="C293" s="3"/>
      <c r="D293" s="3"/>
      <c r="E293" s="3"/>
      <c r="F293" s="3"/>
      <c r="G293" s="3"/>
      <c r="H293" s="3"/>
      <c r="I293" s="3"/>
      <c r="J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1"/>
      <c r="B294" s="2"/>
      <c r="C294" s="3"/>
      <c r="D294" s="3"/>
      <c r="E294" s="3"/>
      <c r="F294" s="3"/>
      <c r="G294" s="3"/>
      <c r="H294" s="3"/>
      <c r="I294" s="3"/>
      <c r="J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1"/>
      <c r="B295" s="2"/>
      <c r="C295" s="3"/>
      <c r="D295" s="3"/>
      <c r="E295" s="3"/>
      <c r="F295" s="3"/>
      <c r="G295" s="3"/>
      <c r="H295" s="3"/>
      <c r="I295" s="3"/>
      <c r="J295" s="2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1"/>
      <c r="B296" s="2"/>
      <c r="C296" s="3"/>
      <c r="D296" s="3"/>
      <c r="E296" s="3"/>
      <c r="F296" s="3"/>
      <c r="G296" s="3"/>
      <c r="H296" s="3"/>
      <c r="I296" s="3"/>
      <c r="J296" s="2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1"/>
      <c r="B297" s="2"/>
      <c r="C297" s="3"/>
      <c r="D297" s="3"/>
      <c r="E297" s="3"/>
      <c r="F297" s="3"/>
      <c r="G297" s="3"/>
      <c r="H297" s="3"/>
      <c r="I297" s="3"/>
      <c r="J297" s="2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1"/>
      <c r="B298" s="2"/>
      <c r="C298" s="3"/>
      <c r="D298" s="3"/>
      <c r="E298" s="3"/>
      <c r="F298" s="3"/>
      <c r="G298" s="3"/>
      <c r="H298" s="3"/>
      <c r="I298" s="3"/>
      <c r="J298" s="2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1"/>
      <c r="B299" s="2"/>
      <c r="C299" s="3"/>
      <c r="D299" s="3"/>
      <c r="E299" s="3"/>
      <c r="F299" s="3"/>
      <c r="G299" s="3"/>
      <c r="H299" s="3"/>
      <c r="I299" s="3"/>
      <c r="J299" s="2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1"/>
      <c r="B300" s="2"/>
      <c r="C300" s="3"/>
      <c r="D300" s="3"/>
      <c r="E300" s="3"/>
      <c r="F300" s="3"/>
      <c r="G300" s="3"/>
      <c r="H300" s="3"/>
      <c r="I300" s="3"/>
      <c r="J300" s="2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1"/>
      <c r="B301" s="2"/>
      <c r="C301" s="3"/>
      <c r="D301" s="3"/>
      <c r="E301" s="3"/>
      <c r="F301" s="3"/>
      <c r="G301" s="3"/>
      <c r="H301" s="3"/>
      <c r="I301" s="3"/>
      <c r="J301" s="2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1"/>
      <c r="B302" s="2"/>
      <c r="C302" s="3"/>
      <c r="D302" s="3"/>
      <c r="E302" s="3"/>
      <c r="F302" s="3"/>
      <c r="G302" s="3"/>
      <c r="H302" s="3"/>
      <c r="I302" s="3"/>
      <c r="J302" s="2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1"/>
      <c r="B303" s="2"/>
      <c r="C303" s="3"/>
      <c r="D303" s="3"/>
      <c r="E303" s="3"/>
      <c r="F303" s="3"/>
      <c r="G303" s="3"/>
      <c r="H303" s="3"/>
      <c r="I303" s="3"/>
      <c r="J303" s="2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1"/>
      <c r="B304" s="2"/>
      <c r="C304" s="3"/>
      <c r="D304" s="3"/>
      <c r="E304" s="3"/>
      <c r="F304" s="3"/>
      <c r="G304" s="3"/>
      <c r="H304" s="3"/>
      <c r="I304" s="3"/>
      <c r="J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1"/>
      <c r="B305" s="2"/>
      <c r="C305" s="3"/>
      <c r="D305" s="3"/>
      <c r="E305" s="3"/>
      <c r="F305" s="3"/>
      <c r="G305" s="3"/>
      <c r="H305" s="3"/>
      <c r="I305" s="3"/>
      <c r="J305" s="2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1"/>
      <c r="B306" s="2"/>
      <c r="C306" s="3"/>
      <c r="D306" s="3"/>
      <c r="E306" s="3"/>
      <c r="F306" s="3"/>
      <c r="G306" s="3"/>
      <c r="H306" s="3"/>
      <c r="I306" s="3"/>
      <c r="J306" s="2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1"/>
      <c r="B307" s="2"/>
      <c r="C307" s="3"/>
      <c r="D307" s="3"/>
      <c r="E307" s="3"/>
      <c r="F307" s="3"/>
      <c r="G307" s="3"/>
      <c r="H307" s="3"/>
      <c r="I307" s="3"/>
      <c r="J307" s="2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1"/>
      <c r="B308" s="2"/>
      <c r="C308" s="3"/>
      <c r="D308" s="3"/>
      <c r="E308" s="3"/>
      <c r="F308" s="3"/>
      <c r="G308" s="3"/>
      <c r="H308" s="3"/>
      <c r="I308" s="3"/>
      <c r="J308" s="2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1"/>
      <c r="B309" s="2"/>
      <c r="C309" s="3"/>
      <c r="D309" s="3"/>
      <c r="E309" s="3"/>
      <c r="F309" s="3"/>
      <c r="G309" s="3"/>
      <c r="H309" s="3"/>
      <c r="I309" s="3"/>
      <c r="J309" s="2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1"/>
      <c r="B310" s="2"/>
      <c r="C310" s="3"/>
      <c r="D310" s="3"/>
      <c r="E310" s="3"/>
      <c r="F310" s="3"/>
      <c r="G310" s="3"/>
      <c r="H310" s="3"/>
      <c r="I310" s="3"/>
      <c r="J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1"/>
      <c r="B311" s="2"/>
      <c r="C311" s="3"/>
      <c r="D311" s="3"/>
      <c r="E311" s="3"/>
      <c r="F311" s="3"/>
      <c r="G311" s="3"/>
      <c r="H311" s="3"/>
      <c r="I311" s="3"/>
      <c r="J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1"/>
      <c r="B312" s="2"/>
      <c r="C312" s="3"/>
      <c r="D312" s="3"/>
      <c r="E312" s="3"/>
      <c r="F312" s="3"/>
      <c r="G312" s="3"/>
      <c r="H312" s="3"/>
      <c r="I312" s="3"/>
      <c r="J312" s="2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1"/>
      <c r="B313" s="2"/>
      <c r="C313" s="3"/>
      <c r="D313" s="3"/>
      <c r="E313" s="3"/>
      <c r="F313" s="3"/>
      <c r="G313" s="3"/>
      <c r="H313" s="3"/>
      <c r="I313" s="3"/>
      <c r="J313" s="2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1"/>
      <c r="B314" s="2"/>
      <c r="C314" s="3"/>
      <c r="D314" s="3"/>
      <c r="E314" s="3"/>
      <c r="F314" s="3"/>
      <c r="G314" s="3"/>
      <c r="H314" s="3"/>
      <c r="I314" s="3"/>
      <c r="J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1"/>
      <c r="B315" s="2"/>
      <c r="C315" s="3"/>
      <c r="D315" s="3"/>
      <c r="E315" s="3"/>
      <c r="F315" s="3"/>
      <c r="G315" s="3"/>
      <c r="H315" s="3"/>
      <c r="I315" s="3"/>
      <c r="J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1"/>
      <c r="B316" s="2"/>
      <c r="C316" s="3"/>
      <c r="D316" s="3"/>
      <c r="E316" s="3"/>
      <c r="F316" s="3"/>
      <c r="G316" s="3"/>
      <c r="H316" s="3"/>
      <c r="I316" s="3"/>
      <c r="J316" s="2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1"/>
      <c r="B317" s="2"/>
      <c r="C317" s="3"/>
      <c r="D317" s="3"/>
      <c r="E317" s="3"/>
      <c r="F317" s="3"/>
      <c r="G317" s="3"/>
      <c r="H317" s="3"/>
      <c r="I317" s="3"/>
      <c r="J317" s="2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1"/>
      <c r="B318" s="2"/>
      <c r="C318" s="3"/>
      <c r="D318" s="3"/>
      <c r="E318" s="3"/>
      <c r="F318" s="3"/>
      <c r="G318" s="3"/>
      <c r="H318" s="3"/>
      <c r="I318" s="3"/>
      <c r="J318" s="2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1"/>
      <c r="B319" s="2"/>
      <c r="C319" s="3"/>
      <c r="D319" s="3"/>
      <c r="E319" s="3"/>
      <c r="F319" s="3"/>
      <c r="G319" s="3"/>
      <c r="H319" s="3"/>
      <c r="I319" s="3"/>
      <c r="J319" s="2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1"/>
      <c r="B320" s="2"/>
      <c r="C320" s="3"/>
      <c r="D320" s="3"/>
      <c r="E320" s="3"/>
      <c r="F320" s="3"/>
      <c r="G320" s="3"/>
      <c r="H320" s="3"/>
      <c r="I320" s="3"/>
      <c r="J320" s="2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1"/>
      <c r="B321" s="2"/>
      <c r="C321" s="3"/>
      <c r="D321" s="3"/>
      <c r="E321" s="3"/>
      <c r="F321" s="3"/>
      <c r="G321" s="3"/>
      <c r="H321" s="3"/>
      <c r="I321" s="3"/>
      <c r="J321" s="2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1"/>
      <c r="B322" s="2"/>
      <c r="C322" s="3"/>
      <c r="D322" s="3"/>
      <c r="E322" s="3"/>
      <c r="F322" s="3"/>
      <c r="G322" s="3"/>
      <c r="H322" s="3"/>
      <c r="I322" s="3"/>
      <c r="J322" s="2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1"/>
      <c r="B323" s="2"/>
      <c r="C323" s="3"/>
      <c r="D323" s="3"/>
      <c r="E323" s="3"/>
      <c r="F323" s="3"/>
      <c r="G323" s="3"/>
      <c r="H323" s="3"/>
      <c r="I323" s="3"/>
      <c r="J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1"/>
      <c r="B324" s="2"/>
      <c r="C324" s="3"/>
      <c r="D324" s="3"/>
      <c r="E324" s="3"/>
      <c r="F324" s="3"/>
      <c r="G324" s="3"/>
      <c r="H324" s="3"/>
      <c r="I324" s="3"/>
      <c r="J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1"/>
      <c r="B325" s="2"/>
      <c r="C325" s="3"/>
      <c r="D325" s="3"/>
      <c r="E325" s="3"/>
      <c r="F325" s="3"/>
      <c r="G325" s="3"/>
      <c r="H325" s="3"/>
      <c r="I325" s="3"/>
      <c r="J325" s="2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1"/>
      <c r="B326" s="2"/>
      <c r="C326" s="3"/>
      <c r="D326" s="3"/>
      <c r="E326" s="3"/>
      <c r="F326" s="3"/>
      <c r="G326" s="3"/>
      <c r="H326" s="3"/>
      <c r="I326" s="3"/>
      <c r="J326" s="2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1"/>
      <c r="B327" s="2"/>
      <c r="C327" s="3"/>
      <c r="D327" s="3"/>
      <c r="E327" s="3"/>
      <c r="F327" s="3"/>
      <c r="G327" s="3"/>
      <c r="H327" s="3"/>
      <c r="I327" s="3"/>
      <c r="J327" s="2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1"/>
      <c r="B328" s="2"/>
      <c r="C328" s="3"/>
      <c r="D328" s="3"/>
      <c r="E328" s="3"/>
      <c r="F328" s="3"/>
      <c r="G328" s="3"/>
      <c r="H328" s="3"/>
      <c r="I328" s="3"/>
      <c r="J328" s="2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1"/>
      <c r="B329" s="2"/>
      <c r="C329" s="3"/>
      <c r="D329" s="3"/>
      <c r="E329" s="3"/>
      <c r="F329" s="3"/>
      <c r="G329" s="3"/>
      <c r="H329" s="3"/>
      <c r="I329" s="3"/>
      <c r="J329" s="2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1"/>
      <c r="B330" s="2"/>
      <c r="C330" s="3"/>
      <c r="D330" s="3"/>
      <c r="E330" s="3"/>
      <c r="F330" s="3"/>
      <c r="G330" s="3"/>
      <c r="H330" s="3"/>
      <c r="I330" s="3"/>
      <c r="J330" s="2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1"/>
      <c r="B331" s="2"/>
      <c r="C331" s="3"/>
      <c r="D331" s="3"/>
      <c r="E331" s="3"/>
      <c r="F331" s="3"/>
      <c r="G331" s="3"/>
      <c r="H331" s="3"/>
      <c r="I331" s="3"/>
      <c r="J331" s="2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1"/>
      <c r="B332" s="2"/>
      <c r="C332" s="3"/>
      <c r="D332" s="3"/>
      <c r="E332" s="3"/>
      <c r="F332" s="3"/>
      <c r="G332" s="3"/>
      <c r="H332" s="3"/>
      <c r="I332" s="3"/>
      <c r="J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1"/>
      <c r="B333" s="2"/>
      <c r="C333" s="3"/>
      <c r="D333" s="3"/>
      <c r="E333" s="3"/>
      <c r="F333" s="3"/>
      <c r="G333" s="3"/>
      <c r="H333" s="3"/>
      <c r="I333" s="3"/>
      <c r="J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1"/>
      <c r="B334" s="2"/>
      <c r="C334" s="3"/>
      <c r="D334" s="3"/>
      <c r="E334" s="3"/>
      <c r="F334" s="3"/>
      <c r="G334" s="3"/>
      <c r="H334" s="3"/>
      <c r="I334" s="3"/>
      <c r="J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1"/>
      <c r="B335" s="2"/>
      <c r="C335" s="3"/>
      <c r="D335" s="3"/>
      <c r="E335" s="3"/>
      <c r="F335" s="3"/>
      <c r="G335" s="3"/>
      <c r="H335" s="3"/>
      <c r="I335" s="3"/>
      <c r="J335" s="2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1"/>
      <c r="B336" s="2"/>
      <c r="C336" s="3"/>
      <c r="D336" s="3"/>
      <c r="E336" s="3"/>
      <c r="F336" s="3"/>
      <c r="G336" s="3"/>
      <c r="H336" s="3"/>
      <c r="I336" s="3"/>
      <c r="J336" s="2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1"/>
      <c r="B337" s="2"/>
      <c r="C337" s="3"/>
      <c r="D337" s="3"/>
      <c r="E337" s="3"/>
      <c r="F337" s="3"/>
      <c r="G337" s="3"/>
      <c r="H337" s="3"/>
      <c r="I337" s="3"/>
      <c r="J337" s="2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1"/>
      <c r="B338" s="2"/>
      <c r="C338" s="3"/>
      <c r="D338" s="3"/>
      <c r="E338" s="3"/>
      <c r="F338" s="3"/>
      <c r="G338" s="3"/>
      <c r="H338" s="3"/>
      <c r="I338" s="3"/>
      <c r="J338" s="2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1"/>
      <c r="B339" s="2"/>
      <c r="C339" s="3"/>
      <c r="D339" s="3"/>
      <c r="E339" s="3"/>
      <c r="F339" s="3"/>
      <c r="G339" s="3"/>
      <c r="H339" s="3"/>
      <c r="I339" s="3"/>
      <c r="J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1"/>
      <c r="B340" s="2"/>
      <c r="C340" s="3"/>
      <c r="D340" s="3"/>
      <c r="E340" s="3"/>
      <c r="F340" s="3"/>
      <c r="G340" s="3"/>
      <c r="H340" s="3"/>
      <c r="I340" s="3"/>
      <c r="J340" s="2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1"/>
      <c r="B341" s="2"/>
      <c r="C341" s="3"/>
      <c r="D341" s="3"/>
      <c r="E341" s="3"/>
      <c r="F341" s="3"/>
      <c r="G341" s="3"/>
      <c r="H341" s="3"/>
      <c r="I341" s="3"/>
      <c r="J341" s="2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1"/>
      <c r="B342" s="2"/>
      <c r="C342" s="3"/>
      <c r="D342" s="3"/>
      <c r="E342" s="3"/>
      <c r="F342" s="3"/>
      <c r="G342" s="3"/>
      <c r="H342" s="3"/>
      <c r="I342" s="3"/>
      <c r="J342" s="2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1"/>
      <c r="B343" s="2"/>
      <c r="C343" s="3"/>
      <c r="D343" s="3"/>
      <c r="E343" s="3"/>
      <c r="F343" s="3"/>
      <c r="G343" s="3"/>
      <c r="H343" s="3"/>
      <c r="I343" s="3"/>
      <c r="J343" s="2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1"/>
      <c r="B344" s="2"/>
      <c r="C344" s="3"/>
      <c r="D344" s="3"/>
      <c r="E344" s="3"/>
      <c r="F344" s="3"/>
      <c r="G344" s="3"/>
      <c r="H344" s="3"/>
      <c r="I344" s="3"/>
      <c r="J344" s="2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1"/>
      <c r="B345" s="2"/>
      <c r="C345" s="3"/>
      <c r="D345" s="3"/>
      <c r="E345" s="3"/>
      <c r="F345" s="3"/>
      <c r="G345" s="3"/>
      <c r="H345" s="3"/>
      <c r="I345" s="3"/>
      <c r="J345" s="2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1"/>
      <c r="B346" s="2"/>
      <c r="C346" s="3"/>
      <c r="D346" s="3"/>
      <c r="E346" s="3"/>
      <c r="F346" s="3"/>
      <c r="G346" s="3"/>
      <c r="H346" s="3"/>
      <c r="I346" s="3"/>
      <c r="J346" s="2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1"/>
      <c r="B347" s="2"/>
      <c r="C347" s="3"/>
      <c r="D347" s="3"/>
      <c r="E347" s="3"/>
      <c r="F347" s="3"/>
      <c r="G347" s="3"/>
      <c r="H347" s="3"/>
      <c r="I347" s="3"/>
      <c r="J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1"/>
      <c r="B348" s="2"/>
      <c r="C348" s="3"/>
      <c r="D348" s="3"/>
      <c r="E348" s="3"/>
      <c r="F348" s="3"/>
      <c r="G348" s="3"/>
      <c r="H348" s="3"/>
      <c r="I348" s="3"/>
      <c r="J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1"/>
      <c r="B349" s="2"/>
      <c r="C349" s="3"/>
      <c r="D349" s="3"/>
      <c r="E349" s="3"/>
      <c r="F349" s="3"/>
      <c r="G349" s="3"/>
      <c r="H349" s="3"/>
      <c r="I349" s="3"/>
      <c r="J349" s="2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1"/>
      <c r="B350" s="2"/>
      <c r="C350" s="3"/>
      <c r="D350" s="3"/>
      <c r="E350" s="3"/>
      <c r="F350" s="3"/>
      <c r="G350" s="3"/>
      <c r="H350" s="3"/>
      <c r="I350" s="3"/>
      <c r="J350" s="2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1"/>
      <c r="B351" s="2"/>
      <c r="C351" s="3"/>
      <c r="D351" s="3"/>
      <c r="E351" s="3"/>
      <c r="F351" s="3"/>
      <c r="G351" s="3"/>
      <c r="H351" s="3"/>
      <c r="I351" s="3"/>
      <c r="J351" s="2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1"/>
      <c r="B352" s="2"/>
      <c r="C352" s="3"/>
      <c r="D352" s="3"/>
      <c r="E352" s="3"/>
      <c r="F352" s="3"/>
      <c r="G352" s="3"/>
      <c r="H352" s="3"/>
      <c r="I352" s="3"/>
      <c r="J352" s="2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1"/>
      <c r="B353" s="2"/>
      <c r="C353" s="3"/>
      <c r="D353" s="3"/>
      <c r="E353" s="3"/>
      <c r="F353" s="3"/>
      <c r="G353" s="3"/>
      <c r="H353" s="3"/>
      <c r="I353" s="3"/>
      <c r="J353" s="2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1"/>
      <c r="B354" s="2"/>
      <c r="C354" s="3"/>
      <c r="D354" s="3"/>
      <c r="E354" s="3"/>
      <c r="F354" s="3"/>
      <c r="G354" s="3"/>
      <c r="H354" s="3"/>
      <c r="I354" s="3"/>
      <c r="J354" s="2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1"/>
      <c r="B355" s="2"/>
      <c r="C355" s="3"/>
      <c r="D355" s="3"/>
      <c r="E355" s="3"/>
      <c r="F355" s="3"/>
      <c r="G355" s="3"/>
      <c r="H355" s="3"/>
      <c r="I355" s="3"/>
      <c r="J355" s="2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1"/>
      <c r="B356" s="2"/>
      <c r="C356" s="3"/>
      <c r="D356" s="3"/>
      <c r="E356" s="3"/>
      <c r="F356" s="3"/>
      <c r="G356" s="3"/>
      <c r="H356" s="3"/>
      <c r="I356" s="3"/>
      <c r="J356" s="2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1"/>
      <c r="B357" s="2"/>
      <c r="C357" s="3"/>
      <c r="D357" s="3"/>
      <c r="E357" s="3"/>
      <c r="F357" s="3"/>
      <c r="G357" s="3"/>
      <c r="H357" s="3"/>
      <c r="I357" s="3"/>
      <c r="J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1"/>
      <c r="B358" s="2"/>
      <c r="C358" s="3"/>
      <c r="D358" s="3"/>
      <c r="E358" s="3"/>
      <c r="F358" s="3"/>
      <c r="G358" s="3"/>
      <c r="H358" s="3"/>
      <c r="I358" s="3"/>
      <c r="J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1"/>
      <c r="B359" s="2"/>
      <c r="C359" s="3"/>
      <c r="D359" s="3"/>
      <c r="E359" s="3"/>
      <c r="F359" s="3"/>
      <c r="G359" s="3"/>
      <c r="H359" s="3"/>
      <c r="I359" s="3"/>
      <c r="J359" s="2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1"/>
      <c r="B360" s="2"/>
      <c r="C360" s="3"/>
      <c r="D360" s="3"/>
      <c r="E360" s="3"/>
      <c r="F360" s="3"/>
      <c r="G360" s="3"/>
      <c r="H360" s="3"/>
      <c r="I360" s="3"/>
      <c r="J360" s="2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1"/>
      <c r="B361" s="2"/>
      <c r="C361" s="3"/>
      <c r="D361" s="3"/>
      <c r="E361" s="3"/>
      <c r="F361" s="3"/>
      <c r="G361" s="3"/>
      <c r="H361" s="3"/>
      <c r="I361" s="3"/>
      <c r="J361" s="2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1"/>
      <c r="B362" s="2"/>
      <c r="C362" s="3"/>
      <c r="D362" s="3"/>
      <c r="E362" s="3"/>
      <c r="F362" s="3"/>
      <c r="G362" s="3"/>
      <c r="H362" s="3"/>
      <c r="I362" s="3"/>
      <c r="J362" s="2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1"/>
      <c r="B363" s="2"/>
      <c r="C363" s="3"/>
      <c r="D363" s="3"/>
      <c r="E363" s="3"/>
      <c r="F363" s="3"/>
      <c r="G363" s="3"/>
      <c r="H363" s="3"/>
      <c r="I363" s="3"/>
      <c r="J363" s="2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1"/>
      <c r="B364" s="2"/>
      <c r="C364" s="3"/>
      <c r="D364" s="3"/>
      <c r="E364" s="3"/>
      <c r="F364" s="3"/>
      <c r="G364" s="3"/>
      <c r="H364" s="3"/>
      <c r="I364" s="3"/>
      <c r="J364" s="2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1"/>
      <c r="B365" s="2"/>
      <c r="C365" s="3"/>
      <c r="D365" s="3"/>
      <c r="E365" s="3"/>
      <c r="F365" s="3"/>
      <c r="G365" s="3"/>
      <c r="H365" s="3"/>
      <c r="I365" s="3"/>
      <c r="J365" s="2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1"/>
      <c r="B366" s="2"/>
      <c r="C366" s="3"/>
      <c r="D366" s="3"/>
      <c r="E366" s="3"/>
      <c r="F366" s="3"/>
      <c r="G366" s="3"/>
      <c r="H366" s="3"/>
      <c r="I366" s="3"/>
      <c r="J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1"/>
      <c r="B367" s="2"/>
      <c r="C367" s="3"/>
      <c r="D367" s="3"/>
      <c r="E367" s="3"/>
      <c r="F367" s="3"/>
      <c r="G367" s="3"/>
      <c r="H367" s="3"/>
      <c r="I367" s="3"/>
      <c r="J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1"/>
      <c r="B368" s="2"/>
      <c r="C368" s="3"/>
      <c r="D368" s="3"/>
      <c r="E368" s="3"/>
      <c r="F368" s="3"/>
      <c r="G368" s="3"/>
      <c r="H368" s="3"/>
      <c r="I368" s="3"/>
      <c r="J368" s="2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1"/>
      <c r="B369" s="2"/>
      <c r="C369" s="3"/>
      <c r="D369" s="3"/>
      <c r="E369" s="3"/>
      <c r="F369" s="3"/>
      <c r="G369" s="3"/>
      <c r="H369" s="3"/>
      <c r="I369" s="3"/>
      <c r="J369" s="2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1"/>
      <c r="B370" s="2"/>
      <c r="C370" s="3"/>
      <c r="D370" s="3"/>
      <c r="E370" s="3"/>
      <c r="F370" s="3"/>
      <c r="G370" s="3"/>
      <c r="H370" s="3"/>
      <c r="I370" s="3"/>
      <c r="J370" s="2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1"/>
      <c r="B371" s="2"/>
      <c r="C371" s="3"/>
      <c r="D371" s="3"/>
      <c r="E371" s="3"/>
      <c r="F371" s="3"/>
      <c r="G371" s="3"/>
      <c r="H371" s="3"/>
      <c r="I371" s="3"/>
      <c r="J371" s="2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1"/>
      <c r="B372" s="2"/>
      <c r="C372" s="3"/>
      <c r="D372" s="3"/>
      <c r="E372" s="3"/>
      <c r="F372" s="3"/>
      <c r="G372" s="3"/>
      <c r="H372" s="3"/>
      <c r="I372" s="3"/>
      <c r="J372" s="2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1"/>
      <c r="B373" s="2"/>
      <c r="C373" s="3"/>
      <c r="D373" s="3"/>
      <c r="E373" s="3"/>
      <c r="F373" s="3"/>
      <c r="G373" s="3"/>
      <c r="H373" s="3"/>
      <c r="I373" s="3"/>
      <c r="J373" s="2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1"/>
      <c r="B374" s="2"/>
      <c r="C374" s="3"/>
      <c r="D374" s="3"/>
      <c r="E374" s="3"/>
      <c r="F374" s="3"/>
      <c r="G374" s="3"/>
      <c r="H374" s="3"/>
      <c r="I374" s="3"/>
      <c r="J374" s="2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1"/>
      <c r="B375" s="2"/>
      <c r="C375" s="3"/>
      <c r="D375" s="3"/>
      <c r="E375" s="3"/>
      <c r="F375" s="3"/>
      <c r="G375" s="3"/>
      <c r="H375" s="3"/>
      <c r="I375" s="3"/>
      <c r="J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1"/>
      <c r="B376" s="2"/>
      <c r="C376" s="3"/>
      <c r="D376" s="3"/>
      <c r="E376" s="3"/>
      <c r="F376" s="3"/>
      <c r="G376" s="3"/>
      <c r="H376" s="3"/>
      <c r="I376" s="3"/>
      <c r="J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1"/>
      <c r="B377" s="2"/>
      <c r="C377" s="3"/>
      <c r="D377" s="3"/>
      <c r="E377" s="3"/>
      <c r="F377" s="3"/>
      <c r="G377" s="3"/>
      <c r="H377" s="3"/>
      <c r="I377" s="3"/>
      <c r="J377" s="2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1"/>
      <c r="B378" s="2"/>
      <c r="C378" s="3"/>
      <c r="D378" s="3"/>
      <c r="E378" s="3"/>
      <c r="F378" s="3"/>
      <c r="G378" s="3"/>
      <c r="H378" s="3"/>
      <c r="I378" s="3"/>
      <c r="J378" s="2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1"/>
      <c r="B379" s="2"/>
      <c r="C379" s="3"/>
      <c r="D379" s="3"/>
      <c r="E379" s="3"/>
      <c r="F379" s="3"/>
      <c r="G379" s="3"/>
      <c r="H379" s="3"/>
      <c r="I379" s="3"/>
      <c r="J379" s="2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1"/>
      <c r="B380" s="2"/>
      <c r="C380" s="3"/>
      <c r="D380" s="3"/>
      <c r="E380" s="3"/>
      <c r="F380" s="3"/>
      <c r="G380" s="3"/>
      <c r="H380" s="3"/>
      <c r="I380" s="3"/>
      <c r="J380" s="2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1"/>
      <c r="B381" s="2"/>
      <c r="C381" s="3"/>
      <c r="D381" s="3"/>
      <c r="E381" s="3"/>
      <c r="F381" s="3"/>
      <c r="G381" s="3"/>
      <c r="H381" s="3"/>
      <c r="I381" s="3"/>
      <c r="J381" s="2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1"/>
      <c r="B382" s="2"/>
      <c r="C382" s="3"/>
      <c r="D382" s="3"/>
      <c r="E382" s="3"/>
      <c r="F382" s="3"/>
      <c r="G382" s="3"/>
      <c r="H382" s="3"/>
      <c r="I382" s="3"/>
      <c r="J382" s="2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1"/>
      <c r="B383" s="2"/>
      <c r="C383" s="3"/>
      <c r="D383" s="3"/>
      <c r="E383" s="3"/>
      <c r="F383" s="3"/>
      <c r="G383" s="3"/>
      <c r="H383" s="3"/>
      <c r="I383" s="3"/>
      <c r="J383" s="2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1"/>
      <c r="B384" s="2"/>
      <c r="C384" s="3"/>
      <c r="D384" s="3"/>
      <c r="E384" s="3"/>
      <c r="F384" s="3"/>
      <c r="G384" s="3"/>
      <c r="H384" s="3"/>
      <c r="I384" s="3"/>
      <c r="J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1"/>
      <c r="B385" s="2"/>
      <c r="C385" s="3"/>
      <c r="D385" s="3"/>
      <c r="E385" s="3"/>
      <c r="F385" s="3"/>
      <c r="G385" s="3"/>
      <c r="H385" s="3"/>
      <c r="I385" s="3"/>
      <c r="J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1"/>
      <c r="B386" s="2"/>
      <c r="C386" s="3"/>
      <c r="D386" s="3"/>
      <c r="E386" s="3"/>
      <c r="F386" s="3"/>
      <c r="G386" s="3"/>
      <c r="H386" s="3"/>
      <c r="I386" s="3"/>
      <c r="J386" s="2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1"/>
      <c r="B387" s="2"/>
      <c r="C387" s="3"/>
      <c r="D387" s="3"/>
      <c r="E387" s="3"/>
      <c r="F387" s="3"/>
      <c r="G387" s="3"/>
      <c r="H387" s="3"/>
      <c r="I387" s="3"/>
      <c r="J387" s="2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1"/>
      <c r="B388" s="2"/>
      <c r="C388" s="3"/>
      <c r="D388" s="3"/>
      <c r="E388" s="3"/>
      <c r="F388" s="3"/>
      <c r="G388" s="3"/>
      <c r="H388" s="3"/>
      <c r="I388" s="3"/>
      <c r="J388" s="2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1"/>
      <c r="B389" s="2"/>
      <c r="C389" s="3"/>
      <c r="D389" s="3"/>
      <c r="E389" s="3"/>
      <c r="F389" s="3"/>
      <c r="G389" s="3"/>
      <c r="H389" s="3"/>
      <c r="I389" s="3"/>
      <c r="J389" s="2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1"/>
      <c r="B390" s="2"/>
      <c r="C390" s="3"/>
      <c r="D390" s="3"/>
      <c r="E390" s="3"/>
      <c r="F390" s="3"/>
      <c r="G390" s="3"/>
      <c r="H390" s="3"/>
      <c r="I390" s="3"/>
      <c r="J390" s="2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1"/>
      <c r="B391" s="2"/>
      <c r="C391" s="3"/>
      <c r="D391" s="3"/>
      <c r="E391" s="3"/>
      <c r="F391" s="3"/>
      <c r="G391" s="3"/>
      <c r="H391" s="3"/>
      <c r="I391" s="3"/>
      <c r="J391" s="2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1"/>
      <c r="B392" s="2"/>
      <c r="C392" s="3"/>
      <c r="D392" s="3"/>
      <c r="E392" s="3"/>
      <c r="F392" s="3"/>
      <c r="G392" s="3"/>
      <c r="H392" s="3"/>
      <c r="I392" s="3"/>
      <c r="J392" s="2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1"/>
      <c r="B393" s="2"/>
      <c r="C393" s="3"/>
      <c r="D393" s="3"/>
      <c r="E393" s="3"/>
      <c r="F393" s="3"/>
      <c r="G393" s="3"/>
      <c r="H393" s="3"/>
      <c r="I393" s="3"/>
      <c r="J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1"/>
      <c r="B394" s="2"/>
      <c r="C394" s="3"/>
      <c r="D394" s="3"/>
      <c r="E394" s="3"/>
      <c r="F394" s="3"/>
      <c r="G394" s="3"/>
      <c r="H394" s="3"/>
      <c r="I394" s="3"/>
      <c r="J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1"/>
      <c r="B395" s="2"/>
      <c r="C395" s="3"/>
      <c r="D395" s="3"/>
      <c r="E395" s="3"/>
      <c r="F395" s="3"/>
      <c r="G395" s="3"/>
      <c r="H395" s="3"/>
      <c r="I395" s="3"/>
      <c r="J395" s="2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1"/>
      <c r="B396" s="2"/>
      <c r="C396" s="3"/>
      <c r="D396" s="3"/>
      <c r="E396" s="3"/>
      <c r="F396" s="3"/>
      <c r="G396" s="3"/>
      <c r="H396" s="3"/>
      <c r="I396" s="3"/>
      <c r="J396" s="2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1"/>
      <c r="B397" s="2"/>
      <c r="C397" s="3"/>
      <c r="D397" s="3"/>
      <c r="E397" s="3"/>
      <c r="F397" s="3"/>
      <c r="G397" s="3"/>
      <c r="H397" s="3"/>
      <c r="I397" s="3"/>
      <c r="J397" s="2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1"/>
      <c r="B398" s="2"/>
      <c r="C398" s="3"/>
      <c r="D398" s="3"/>
      <c r="E398" s="3"/>
      <c r="F398" s="3"/>
      <c r="G398" s="3"/>
      <c r="H398" s="3"/>
      <c r="I398" s="3"/>
      <c r="J398" s="2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1"/>
      <c r="B399" s="2"/>
      <c r="C399" s="3"/>
      <c r="D399" s="3"/>
      <c r="E399" s="3"/>
      <c r="F399" s="3"/>
      <c r="G399" s="3"/>
      <c r="H399" s="3"/>
      <c r="I399" s="3"/>
      <c r="J399" s="2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1"/>
      <c r="B400" s="2"/>
      <c r="C400" s="3"/>
      <c r="D400" s="3"/>
      <c r="E400" s="3"/>
      <c r="F400" s="3"/>
      <c r="G400" s="3"/>
      <c r="H400" s="3"/>
      <c r="I400" s="3"/>
      <c r="J400" s="2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1"/>
      <c r="B401" s="2"/>
      <c r="C401" s="3"/>
      <c r="D401" s="3"/>
      <c r="E401" s="3"/>
      <c r="F401" s="3"/>
      <c r="G401" s="3"/>
      <c r="H401" s="3"/>
      <c r="I401" s="3"/>
      <c r="J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1"/>
      <c r="B402" s="2"/>
      <c r="C402" s="3"/>
      <c r="D402" s="3"/>
      <c r="E402" s="3"/>
      <c r="F402" s="3"/>
      <c r="G402" s="3"/>
      <c r="H402" s="3"/>
      <c r="I402" s="3"/>
      <c r="J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1"/>
      <c r="B403" s="2"/>
      <c r="C403" s="3"/>
      <c r="D403" s="3"/>
      <c r="E403" s="3"/>
      <c r="F403" s="3"/>
      <c r="G403" s="3"/>
      <c r="H403" s="3"/>
      <c r="I403" s="3"/>
      <c r="J403" s="2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1"/>
      <c r="B404" s="2"/>
      <c r="C404" s="3"/>
      <c r="D404" s="3"/>
      <c r="E404" s="3"/>
      <c r="F404" s="3"/>
      <c r="G404" s="3"/>
      <c r="H404" s="3"/>
      <c r="I404" s="3"/>
      <c r="J404" s="2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1"/>
      <c r="B405" s="2"/>
      <c r="C405" s="3"/>
      <c r="D405" s="3"/>
      <c r="E405" s="3"/>
      <c r="F405" s="3"/>
      <c r="G405" s="3"/>
      <c r="H405" s="3"/>
      <c r="I405" s="3"/>
      <c r="J405" s="2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1"/>
      <c r="B406" s="2"/>
      <c r="C406" s="3"/>
      <c r="D406" s="3"/>
      <c r="E406" s="3"/>
      <c r="F406" s="3"/>
      <c r="G406" s="3"/>
      <c r="H406" s="3"/>
      <c r="I406" s="3"/>
      <c r="J406" s="2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1"/>
      <c r="B407" s="2"/>
      <c r="C407" s="3"/>
      <c r="D407" s="3"/>
      <c r="E407" s="3"/>
      <c r="F407" s="3"/>
      <c r="G407" s="3"/>
      <c r="H407" s="3"/>
      <c r="I407" s="3"/>
      <c r="J407" s="2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1"/>
      <c r="B408" s="2"/>
      <c r="C408" s="3"/>
      <c r="D408" s="3"/>
      <c r="E408" s="3"/>
      <c r="F408" s="3"/>
      <c r="G408" s="3"/>
      <c r="H408" s="3"/>
      <c r="I408" s="3"/>
      <c r="J408" s="2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1"/>
      <c r="B409" s="2"/>
      <c r="C409" s="3"/>
      <c r="D409" s="3"/>
      <c r="E409" s="3"/>
      <c r="F409" s="3"/>
      <c r="G409" s="3"/>
      <c r="H409" s="3"/>
      <c r="I409" s="3"/>
      <c r="J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1"/>
      <c r="B410" s="2"/>
      <c r="C410" s="3"/>
      <c r="D410" s="3"/>
      <c r="E410" s="3"/>
      <c r="F410" s="3"/>
      <c r="G410" s="3"/>
      <c r="H410" s="3"/>
      <c r="I410" s="3"/>
      <c r="J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1"/>
      <c r="B411" s="2"/>
      <c r="C411" s="3"/>
      <c r="D411" s="3"/>
      <c r="E411" s="3"/>
      <c r="F411" s="3"/>
      <c r="G411" s="3"/>
      <c r="H411" s="3"/>
      <c r="I411" s="3"/>
      <c r="J411" s="2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1"/>
      <c r="B412" s="2"/>
      <c r="C412" s="3"/>
      <c r="D412" s="3"/>
      <c r="E412" s="3"/>
      <c r="F412" s="3"/>
      <c r="G412" s="3"/>
      <c r="H412" s="3"/>
      <c r="I412" s="3"/>
      <c r="J412" s="2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1"/>
      <c r="B413" s="2"/>
      <c r="C413" s="3"/>
      <c r="D413" s="3"/>
      <c r="E413" s="3"/>
      <c r="F413" s="3"/>
      <c r="G413" s="3"/>
      <c r="H413" s="3"/>
      <c r="I413" s="3"/>
      <c r="J413" s="2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1"/>
      <c r="B414" s="2"/>
      <c r="C414" s="3"/>
      <c r="D414" s="3"/>
      <c r="E414" s="3"/>
      <c r="F414" s="3"/>
      <c r="G414" s="3"/>
      <c r="H414" s="3"/>
      <c r="I414" s="3"/>
      <c r="J414" s="2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1"/>
      <c r="B415" s="2"/>
      <c r="C415" s="3"/>
      <c r="D415" s="3"/>
      <c r="E415" s="3"/>
      <c r="F415" s="3"/>
      <c r="G415" s="3"/>
      <c r="H415" s="3"/>
      <c r="I415" s="3"/>
      <c r="J415" s="2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1"/>
      <c r="B416" s="2"/>
      <c r="C416" s="3"/>
      <c r="D416" s="3"/>
      <c r="E416" s="3"/>
      <c r="F416" s="3"/>
      <c r="G416" s="3"/>
      <c r="H416" s="3"/>
      <c r="I416" s="3"/>
      <c r="J416" s="2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1"/>
      <c r="B417" s="2"/>
      <c r="C417" s="3"/>
      <c r="D417" s="3"/>
      <c r="E417" s="3"/>
      <c r="F417" s="3"/>
      <c r="G417" s="3"/>
      <c r="H417" s="3"/>
      <c r="I417" s="3"/>
      <c r="J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1"/>
      <c r="B418" s="2"/>
      <c r="C418" s="3"/>
      <c r="D418" s="3"/>
      <c r="E418" s="3"/>
      <c r="F418" s="3"/>
      <c r="G418" s="3"/>
      <c r="H418" s="3"/>
      <c r="I418" s="3"/>
      <c r="J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1"/>
      <c r="B419" s="2"/>
      <c r="C419" s="3"/>
      <c r="D419" s="3"/>
      <c r="E419" s="3"/>
      <c r="F419" s="3"/>
      <c r="G419" s="3"/>
      <c r="H419" s="3"/>
      <c r="I419" s="3"/>
      <c r="J419" s="2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1"/>
      <c r="B420" s="2"/>
      <c r="C420" s="3"/>
      <c r="D420" s="3"/>
      <c r="E420" s="3"/>
      <c r="F420" s="3"/>
      <c r="G420" s="3"/>
      <c r="H420" s="3"/>
      <c r="I420" s="3"/>
      <c r="J420" s="2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1"/>
      <c r="B421" s="2"/>
      <c r="C421" s="3"/>
      <c r="D421" s="3"/>
      <c r="E421" s="3"/>
      <c r="F421" s="3"/>
      <c r="G421" s="3"/>
      <c r="H421" s="3"/>
      <c r="I421" s="3"/>
      <c r="J421" s="2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1"/>
      <c r="B422" s="2"/>
      <c r="C422" s="3"/>
      <c r="D422" s="3"/>
      <c r="E422" s="3"/>
      <c r="F422" s="3"/>
      <c r="G422" s="3"/>
      <c r="H422" s="3"/>
      <c r="I422" s="3"/>
      <c r="J422" s="2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1"/>
      <c r="B423" s="2"/>
      <c r="C423" s="3"/>
      <c r="D423" s="3"/>
      <c r="E423" s="3"/>
      <c r="F423" s="3"/>
      <c r="G423" s="3"/>
      <c r="H423" s="3"/>
      <c r="I423" s="3"/>
      <c r="J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1"/>
      <c r="B424" s="2"/>
      <c r="C424" s="3"/>
      <c r="D424" s="3"/>
      <c r="E424" s="3"/>
      <c r="F424" s="3"/>
      <c r="G424" s="3"/>
      <c r="H424" s="3"/>
      <c r="I424" s="3"/>
      <c r="J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1"/>
      <c r="B425" s="2"/>
      <c r="C425" s="3"/>
      <c r="D425" s="3"/>
      <c r="E425" s="3"/>
      <c r="F425" s="3"/>
      <c r="G425" s="3"/>
      <c r="H425" s="3"/>
      <c r="I425" s="3"/>
      <c r="J425" s="2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1"/>
      <c r="B426" s="2"/>
      <c r="C426" s="3"/>
      <c r="D426" s="3"/>
      <c r="E426" s="3"/>
      <c r="F426" s="3"/>
      <c r="G426" s="3"/>
      <c r="H426" s="3"/>
      <c r="I426" s="3"/>
      <c r="J426" s="2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1"/>
      <c r="B427" s="2"/>
      <c r="C427" s="3"/>
      <c r="D427" s="3"/>
      <c r="E427" s="3"/>
      <c r="F427" s="3"/>
      <c r="G427" s="3"/>
      <c r="H427" s="3"/>
      <c r="I427" s="3"/>
      <c r="J427" s="2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1"/>
      <c r="B428" s="2"/>
      <c r="C428" s="3"/>
      <c r="D428" s="3"/>
      <c r="E428" s="3"/>
      <c r="F428" s="3"/>
      <c r="G428" s="3"/>
      <c r="H428" s="3"/>
      <c r="I428" s="3"/>
      <c r="J428" s="2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1"/>
      <c r="B429" s="2"/>
      <c r="C429" s="3"/>
      <c r="D429" s="3"/>
      <c r="E429" s="3"/>
      <c r="F429" s="3"/>
      <c r="G429" s="3"/>
      <c r="H429" s="3"/>
      <c r="I429" s="3"/>
      <c r="J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1"/>
      <c r="B430" s="2"/>
      <c r="C430" s="3"/>
      <c r="D430" s="3"/>
      <c r="E430" s="3"/>
      <c r="F430" s="3"/>
      <c r="G430" s="3"/>
      <c r="H430" s="3"/>
      <c r="I430" s="3"/>
      <c r="J430" s="2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1"/>
      <c r="B431" s="2"/>
      <c r="C431" s="3"/>
      <c r="D431" s="3"/>
      <c r="E431" s="3"/>
      <c r="F431" s="3"/>
      <c r="G431" s="3"/>
      <c r="H431" s="3"/>
      <c r="I431" s="3"/>
      <c r="J431" s="2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1"/>
      <c r="B432" s="2"/>
      <c r="C432" s="3"/>
      <c r="D432" s="3"/>
      <c r="E432" s="3"/>
      <c r="F432" s="3"/>
      <c r="G432" s="3"/>
      <c r="H432" s="3"/>
      <c r="I432" s="3"/>
      <c r="J432" s="2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1"/>
      <c r="B433" s="2"/>
      <c r="C433" s="3"/>
      <c r="D433" s="3"/>
      <c r="E433" s="3"/>
      <c r="F433" s="3"/>
      <c r="G433" s="3"/>
      <c r="H433" s="3"/>
      <c r="I433" s="3"/>
      <c r="J433" s="2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1"/>
      <c r="B434" s="2"/>
      <c r="C434" s="3"/>
      <c r="D434" s="3"/>
      <c r="E434" s="3"/>
      <c r="F434" s="3"/>
      <c r="G434" s="3"/>
      <c r="H434" s="3"/>
      <c r="I434" s="3"/>
      <c r="J434" s="2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1"/>
      <c r="B435" s="2"/>
      <c r="C435" s="3"/>
      <c r="D435" s="3"/>
      <c r="E435" s="3"/>
      <c r="F435" s="3"/>
      <c r="G435" s="3"/>
      <c r="H435" s="3"/>
      <c r="I435" s="3"/>
      <c r="J435" s="2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1"/>
      <c r="B436" s="2"/>
      <c r="C436" s="3"/>
      <c r="D436" s="3"/>
      <c r="E436" s="3"/>
      <c r="F436" s="3"/>
      <c r="G436" s="3"/>
      <c r="H436" s="3"/>
      <c r="I436" s="3"/>
      <c r="J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1"/>
      <c r="B437" s="2"/>
      <c r="C437" s="3"/>
      <c r="D437" s="3"/>
      <c r="E437" s="3"/>
      <c r="F437" s="3"/>
      <c r="G437" s="3"/>
      <c r="H437" s="3"/>
      <c r="I437" s="3"/>
      <c r="J437" s="2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1"/>
      <c r="B438" s="2"/>
      <c r="C438" s="3"/>
      <c r="D438" s="3"/>
      <c r="E438" s="3"/>
      <c r="F438" s="3"/>
      <c r="G438" s="3"/>
      <c r="H438" s="3"/>
      <c r="I438" s="3"/>
      <c r="J438" s="2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1"/>
      <c r="B439" s="2"/>
      <c r="C439" s="3"/>
      <c r="D439" s="3"/>
      <c r="E439" s="3"/>
      <c r="F439" s="3"/>
      <c r="G439" s="3"/>
      <c r="H439" s="3"/>
      <c r="I439" s="3"/>
      <c r="J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1"/>
      <c r="B440" s="2"/>
      <c r="C440" s="3"/>
      <c r="D440" s="3"/>
      <c r="E440" s="3"/>
      <c r="F440" s="3"/>
      <c r="G440" s="3"/>
      <c r="H440" s="3"/>
      <c r="I440" s="3"/>
      <c r="J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1"/>
      <c r="B441" s="2"/>
      <c r="C441" s="3"/>
      <c r="D441" s="3"/>
      <c r="E441" s="3"/>
      <c r="F441" s="3"/>
      <c r="G441" s="3"/>
      <c r="H441" s="3"/>
      <c r="I441" s="3"/>
      <c r="J441" s="2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1"/>
      <c r="B442" s="2"/>
      <c r="C442" s="3"/>
      <c r="D442" s="3"/>
      <c r="E442" s="3"/>
      <c r="F442" s="3"/>
      <c r="G442" s="3"/>
      <c r="H442" s="3"/>
      <c r="I442" s="3"/>
      <c r="J442" s="2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1"/>
      <c r="B443" s="2"/>
      <c r="C443" s="3"/>
      <c r="D443" s="3"/>
      <c r="E443" s="3"/>
      <c r="F443" s="3"/>
      <c r="G443" s="3"/>
      <c r="H443" s="3"/>
      <c r="I443" s="3"/>
      <c r="J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1"/>
      <c r="B444" s="2"/>
      <c r="C444" s="3"/>
      <c r="D444" s="3"/>
      <c r="E444" s="3"/>
      <c r="F444" s="3"/>
      <c r="G444" s="3"/>
      <c r="H444" s="3"/>
      <c r="I444" s="3"/>
      <c r="J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1"/>
      <c r="B445" s="2"/>
      <c r="C445" s="3"/>
      <c r="D445" s="3"/>
      <c r="E445" s="3"/>
      <c r="F445" s="3"/>
      <c r="G445" s="3"/>
      <c r="H445" s="3"/>
      <c r="I445" s="3"/>
      <c r="J445" s="2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1"/>
      <c r="B446" s="2"/>
      <c r="C446" s="3"/>
      <c r="D446" s="3"/>
      <c r="E446" s="3"/>
      <c r="F446" s="3"/>
      <c r="G446" s="3"/>
      <c r="H446" s="3"/>
      <c r="I446" s="3"/>
      <c r="J446" s="2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1"/>
      <c r="B447" s="2"/>
      <c r="C447" s="3"/>
      <c r="D447" s="3"/>
      <c r="E447" s="3"/>
      <c r="F447" s="3"/>
      <c r="G447" s="3"/>
      <c r="H447" s="3"/>
      <c r="I447" s="3"/>
      <c r="J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1"/>
      <c r="B448" s="2"/>
      <c r="C448" s="3"/>
      <c r="D448" s="3"/>
      <c r="E448" s="3"/>
      <c r="F448" s="3"/>
      <c r="G448" s="3"/>
      <c r="H448" s="3"/>
      <c r="I448" s="3"/>
      <c r="J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1"/>
      <c r="B449" s="2"/>
      <c r="C449" s="3"/>
      <c r="D449" s="3"/>
      <c r="E449" s="3"/>
      <c r="F449" s="3"/>
      <c r="G449" s="3"/>
      <c r="H449" s="3"/>
      <c r="I449" s="3"/>
      <c r="J449" s="2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1"/>
      <c r="B450" s="2"/>
      <c r="C450" s="3"/>
      <c r="D450" s="3"/>
      <c r="E450" s="3"/>
      <c r="F450" s="3"/>
      <c r="G450" s="3"/>
      <c r="H450" s="3"/>
      <c r="I450" s="3"/>
      <c r="J450" s="2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1"/>
      <c r="B451" s="2"/>
      <c r="C451" s="3"/>
      <c r="D451" s="3"/>
      <c r="E451" s="3"/>
      <c r="F451" s="3"/>
      <c r="G451" s="3"/>
      <c r="H451" s="3"/>
      <c r="I451" s="3"/>
      <c r="J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1"/>
      <c r="B452" s="2"/>
      <c r="C452" s="3"/>
      <c r="D452" s="3"/>
      <c r="E452" s="3"/>
      <c r="F452" s="3"/>
      <c r="G452" s="3"/>
      <c r="H452" s="3"/>
      <c r="I452" s="3"/>
      <c r="J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1"/>
      <c r="B453" s="2"/>
      <c r="C453" s="3"/>
      <c r="D453" s="3"/>
      <c r="E453" s="3"/>
      <c r="F453" s="3"/>
      <c r="G453" s="3"/>
      <c r="H453" s="3"/>
      <c r="I453" s="3"/>
      <c r="J453" s="2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1"/>
      <c r="B454" s="2"/>
      <c r="C454" s="3"/>
      <c r="D454" s="3"/>
      <c r="E454" s="3"/>
      <c r="F454" s="3"/>
      <c r="G454" s="3"/>
      <c r="H454" s="3"/>
      <c r="I454" s="3"/>
      <c r="J454" s="2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1"/>
      <c r="B455" s="2"/>
      <c r="C455" s="3"/>
      <c r="D455" s="3"/>
      <c r="E455" s="3"/>
      <c r="F455" s="3"/>
      <c r="G455" s="3"/>
      <c r="H455" s="3"/>
      <c r="I455" s="3"/>
      <c r="J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1"/>
      <c r="B456" s="2"/>
      <c r="C456" s="3"/>
      <c r="D456" s="3"/>
      <c r="E456" s="3"/>
      <c r="F456" s="3"/>
      <c r="G456" s="3"/>
      <c r="H456" s="3"/>
      <c r="I456" s="3"/>
      <c r="J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1"/>
      <c r="B457" s="2"/>
      <c r="C457" s="3"/>
      <c r="D457" s="3"/>
      <c r="E457" s="3"/>
      <c r="F457" s="3"/>
      <c r="G457" s="3"/>
      <c r="H457" s="3"/>
      <c r="I457" s="3"/>
      <c r="J457" s="2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1"/>
      <c r="B458" s="2"/>
      <c r="C458" s="3"/>
      <c r="D458" s="3"/>
      <c r="E458" s="3"/>
      <c r="F458" s="3"/>
      <c r="G458" s="3"/>
      <c r="H458" s="3"/>
      <c r="I458" s="3"/>
      <c r="J458" s="2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1"/>
      <c r="B459" s="2"/>
      <c r="C459" s="3"/>
      <c r="D459" s="3"/>
      <c r="E459" s="3"/>
      <c r="F459" s="3"/>
      <c r="G459" s="3"/>
      <c r="H459" s="3"/>
      <c r="I459" s="3"/>
      <c r="J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1"/>
      <c r="B460" s="2"/>
      <c r="C460" s="3"/>
      <c r="D460" s="3"/>
      <c r="E460" s="3"/>
      <c r="F460" s="3"/>
      <c r="G460" s="3"/>
      <c r="H460" s="3"/>
      <c r="I460" s="3"/>
      <c r="J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1"/>
      <c r="B461" s="2"/>
      <c r="C461" s="3"/>
      <c r="D461" s="3"/>
      <c r="E461" s="3"/>
      <c r="F461" s="3"/>
      <c r="G461" s="3"/>
      <c r="H461" s="3"/>
      <c r="I461" s="3"/>
      <c r="J461" s="2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1"/>
      <c r="B462" s="2"/>
      <c r="C462" s="3"/>
      <c r="D462" s="3"/>
      <c r="E462" s="3"/>
      <c r="F462" s="3"/>
      <c r="G462" s="3"/>
      <c r="H462" s="3"/>
      <c r="I462" s="3"/>
      <c r="J462" s="2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1"/>
      <c r="B463" s="2"/>
      <c r="C463" s="3"/>
      <c r="D463" s="3"/>
      <c r="E463" s="3"/>
      <c r="F463" s="3"/>
      <c r="G463" s="3"/>
      <c r="H463" s="3"/>
      <c r="I463" s="3"/>
      <c r="J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1"/>
      <c r="B464" s="2"/>
      <c r="C464" s="3"/>
      <c r="D464" s="3"/>
      <c r="E464" s="3"/>
      <c r="F464" s="3"/>
      <c r="G464" s="3"/>
      <c r="H464" s="3"/>
      <c r="I464" s="3"/>
      <c r="J464" s="2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1"/>
      <c r="B465" s="2"/>
      <c r="C465" s="3"/>
      <c r="D465" s="3"/>
      <c r="E465" s="3"/>
      <c r="F465" s="3"/>
      <c r="G465" s="3"/>
      <c r="H465" s="3"/>
      <c r="I465" s="3"/>
      <c r="J465" s="2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1"/>
      <c r="B466" s="2"/>
      <c r="C466" s="3"/>
      <c r="D466" s="3"/>
      <c r="E466" s="3"/>
      <c r="F466" s="3"/>
      <c r="G466" s="3"/>
      <c r="H466" s="3"/>
      <c r="I466" s="3"/>
      <c r="J466" s="2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1"/>
      <c r="B467" s="2"/>
      <c r="C467" s="3"/>
      <c r="D467" s="3"/>
      <c r="E467" s="3"/>
      <c r="F467" s="3"/>
      <c r="G467" s="3"/>
      <c r="H467" s="3"/>
      <c r="I467" s="3"/>
      <c r="J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1"/>
      <c r="B468" s="2"/>
      <c r="C468" s="3"/>
      <c r="D468" s="3"/>
      <c r="E468" s="3"/>
      <c r="F468" s="3"/>
      <c r="G468" s="3"/>
      <c r="H468" s="3"/>
      <c r="I468" s="3"/>
      <c r="J468" s="2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1"/>
      <c r="B469" s="2"/>
      <c r="C469" s="3"/>
      <c r="D469" s="3"/>
      <c r="E469" s="3"/>
      <c r="F469" s="3"/>
      <c r="G469" s="3"/>
      <c r="H469" s="3"/>
      <c r="I469" s="3"/>
      <c r="J469" s="2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1"/>
      <c r="B470" s="2"/>
      <c r="C470" s="3"/>
      <c r="D470" s="3"/>
      <c r="E470" s="3"/>
      <c r="F470" s="3"/>
      <c r="G470" s="3"/>
      <c r="H470" s="3"/>
      <c r="I470" s="3"/>
      <c r="J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1"/>
      <c r="B471" s="2"/>
      <c r="C471" s="3"/>
      <c r="D471" s="3"/>
      <c r="E471" s="3"/>
      <c r="F471" s="3"/>
      <c r="G471" s="3"/>
      <c r="H471" s="3"/>
      <c r="I471" s="3"/>
      <c r="J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1"/>
      <c r="B472" s="2"/>
      <c r="C472" s="3"/>
      <c r="D472" s="3"/>
      <c r="E472" s="3"/>
      <c r="F472" s="3"/>
      <c r="G472" s="3"/>
      <c r="H472" s="3"/>
      <c r="I472" s="3"/>
      <c r="J472" s="2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1"/>
      <c r="B473" s="2"/>
      <c r="C473" s="3"/>
      <c r="D473" s="3"/>
      <c r="E473" s="3"/>
      <c r="F473" s="3"/>
      <c r="G473" s="3"/>
      <c r="H473" s="3"/>
      <c r="I473" s="3"/>
      <c r="J473" s="2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1"/>
      <c r="B474" s="2"/>
      <c r="C474" s="3"/>
      <c r="D474" s="3"/>
      <c r="E474" s="3"/>
      <c r="F474" s="3"/>
      <c r="G474" s="3"/>
      <c r="H474" s="3"/>
      <c r="I474" s="3"/>
      <c r="J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1"/>
      <c r="B475" s="2"/>
      <c r="C475" s="3"/>
      <c r="D475" s="3"/>
      <c r="E475" s="3"/>
      <c r="F475" s="3"/>
      <c r="G475" s="3"/>
      <c r="H475" s="3"/>
      <c r="I475" s="3"/>
      <c r="J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1"/>
      <c r="B476" s="2"/>
      <c r="C476" s="3"/>
      <c r="D476" s="3"/>
      <c r="E476" s="3"/>
      <c r="F476" s="3"/>
      <c r="G476" s="3"/>
      <c r="H476" s="3"/>
      <c r="I476" s="3"/>
      <c r="J476" s="2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1"/>
      <c r="B477" s="2"/>
      <c r="C477" s="3"/>
      <c r="D477" s="3"/>
      <c r="E477" s="3"/>
      <c r="F477" s="3"/>
      <c r="G477" s="3"/>
      <c r="H477" s="3"/>
      <c r="I477" s="3"/>
      <c r="J477" s="2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1"/>
      <c r="B478" s="2"/>
      <c r="C478" s="3"/>
      <c r="D478" s="3"/>
      <c r="E478" s="3"/>
      <c r="F478" s="3"/>
      <c r="G478" s="3"/>
      <c r="H478" s="3"/>
      <c r="I478" s="3"/>
      <c r="J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1"/>
      <c r="B479" s="2"/>
      <c r="C479" s="3"/>
      <c r="D479" s="3"/>
      <c r="E479" s="3"/>
      <c r="F479" s="3"/>
      <c r="G479" s="3"/>
      <c r="H479" s="3"/>
      <c r="I479" s="3"/>
      <c r="J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1"/>
      <c r="B480" s="2"/>
      <c r="C480" s="3"/>
      <c r="D480" s="3"/>
      <c r="E480" s="3"/>
      <c r="F480" s="3"/>
      <c r="G480" s="3"/>
      <c r="H480" s="3"/>
      <c r="I480" s="3"/>
      <c r="J480" s="2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1"/>
      <c r="B481" s="2"/>
      <c r="C481" s="3"/>
      <c r="D481" s="3"/>
      <c r="E481" s="3"/>
      <c r="F481" s="3"/>
      <c r="G481" s="3"/>
      <c r="H481" s="3"/>
      <c r="I481" s="3"/>
      <c r="J481" s="2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1"/>
      <c r="B482" s="2"/>
      <c r="C482" s="3"/>
      <c r="D482" s="3"/>
      <c r="E482" s="3"/>
      <c r="F482" s="3"/>
      <c r="G482" s="3"/>
      <c r="H482" s="3"/>
      <c r="I482" s="3"/>
      <c r="J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1"/>
      <c r="B483" s="2"/>
      <c r="C483" s="3"/>
      <c r="D483" s="3"/>
      <c r="E483" s="3"/>
      <c r="F483" s="3"/>
      <c r="G483" s="3"/>
      <c r="H483" s="3"/>
      <c r="I483" s="3"/>
      <c r="J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1"/>
      <c r="B484" s="2"/>
      <c r="C484" s="3"/>
      <c r="D484" s="3"/>
      <c r="E484" s="3"/>
      <c r="F484" s="3"/>
      <c r="G484" s="3"/>
      <c r="H484" s="3"/>
      <c r="I484" s="3"/>
      <c r="J484" s="2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1"/>
      <c r="B485" s="2"/>
      <c r="C485" s="3"/>
      <c r="D485" s="3"/>
      <c r="E485" s="3"/>
      <c r="F485" s="3"/>
      <c r="G485" s="3"/>
      <c r="H485" s="3"/>
      <c r="I485" s="3"/>
      <c r="J485" s="2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1"/>
      <c r="B486" s="2"/>
      <c r="C486" s="3"/>
      <c r="D486" s="3"/>
      <c r="E486" s="3"/>
      <c r="F486" s="3"/>
      <c r="G486" s="3"/>
      <c r="H486" s="3"/>
      <c r="I486" s="3"/>
      <c r="J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1"/>
      <c r="B487" s="2"/>
      <c r="C487" s="3"/>
      <c r="D487" s="3"/>
      <c r="E487" s="3"/>
      <c r="F487" s="3"/>
      <c r="G487" s="3"/>
      <c r="H487" s="3"/>
      <c r="I487" s="3"/>
      <c r="J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1"/>
      <c r="B488" s="2"/>
      <c r="C488" s="3"/>
      <c r="D488" s="3"/>
      <c r="E488" s="3"/>
      <c r="F488" s="3"/>
      <c r="G488" s="3"/>
      <c r="H488" s="3"/>
      <c r="I488" s="3"/>
      <c r="J488" s="2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1"/>
      <c r="B489" s="2"/>
      <c r="C489" s="3"/>
      <c r="D489" s="3"/>
      <c r="E489" s="3"/>
      <c r="F489" s="3"/>
      <c r="G489" s="3"/>
      <c r="H489" s="3"/>
      <c r="I489" s="3"/>
      <c r="J489" s="2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1"/>
      <c r="B490" s="2"/>
      <c r="C490" s="3"/>
      <c r="D490" s="3"/>
      <c r="E490" s="3"/>
      <c r="F490" s="3"/>
      <c r="G490" s="3"/>
      <c r="H490" s="3"/>
      <c r="I490" s="3"/>
      <c r="J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1"/>
      <c r="B491" s="2"/>
      <c r="C491" s="3"/>
      <c r="D491" s="3"/>
      <c r="E491" s="3"/>
      <c r="F491" s="3"/>
      <c r="G491" s="3"/>
      <c r="H491" s="3"/>
      <c r="I491" s="3"/>
      <c r="J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1"/>
      <c r="B492" s="2"/>
      <c r="C492" s="3"/>
      <c r="D492" s="3"/>
      <c r="E492" s="3"/>
      <c r="F492" s="3"/>
      <c r="G492" s="3"/>
      <c r="H492" s="3"/>
      <c r="I492" s="3"/>
      <c r="J492" s="2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1"/>
      <c r="B493" s="2"/>
      <c r="C493" s="3"/>
      <c r="D493" s="3"/>
      <c r="E493" s="3"/>
      <c r="F493" s="3"/>
      <c r="G493" s="3"/>
      <c r="H493" s="3"/>
      <c r="I493" s="3"/>
      <c r="J493" s="2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1"/>
      <c r="B494" s="2"/>
      <c r="C494" s="3"/>
      <c r="D494" s="3"/>
      <c r="E494" s="3"/>
      <c r="F494" s="3"/>
      <c r="G494" s="3"/>
      <c r="H494" s="3"/>
      <c r="I494" s="3"/>
      <c r="J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1"/>
      <c r="B495" s="2"/>
      <c r="C495" s="3"/>
      <c r="D495" s="3"/>
      <c r="E495" s="3"/>
      <c r="F495" s="3"/>
      <c r="G495" s="3"/>
      <c r="H495" s="3"/>
      <c r="I495" s="3"/>
      <c r="J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1"/>
      <c r="B496" s="2"/>
      <c r="C496" s="3"/>
      <c r="D496" s="3"/>
      <c r="E496" s="3"/>
      <c r="F496" s="3"/>
      <c r="G496" s="3"/>
      <c r="H496" s="3"/>
      <c r="I496" s="3"/>
      <c r="J496" s="2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1"/>
      <c r="B497" s="2"/>
      <c r="C497" s="3"/>
      <c r="D497" s="3"/>
      <c r="E497" s="3"/>
      <c r="F497" s="3"/>
      <c r="G497" s="3"/>
      <c r="H497" s="3"/>
      <c r="I497" s="3"/>
      <c r="J497" s="2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1"/>
      <c r="B498" s="2"/>
      <c r="C498" s="3"/>
      <c r="D498" s="3"/>
      <c r="E498" s="3"/>
      <c r="F498" s="3"/>
      <c r="G498" s="3"/>
      <c r="H498" s="3"/>
      <c r="I498" s="3"/>
      <c r="J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1"/>
      <c r="B499" s="2"/>
      <c r="C499" s="3"/>
      <c r="D499" s="3"/>
      <c r="E499" s="3"/>
      <c r="F499" s="3"/>
      <c r="G499" s="3"/>
      <c r="H499" s="3"/>
      <c r="I499" s="3"/>
      <c r="J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1"/>
      <c r="B500" s="2"/>
      <c r="C500" s="3"/>
      <c r="D500" s="3"/>
      <c r="E500" s="3"/>
      <c r="F500" s="3"/>
      <c r="G500" s="3"/>
      <c r="H500" s="3"/>
      <c r="I500" s="3"/>
      <c r="J500" s="2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1"/>
      <c r="B501" s="2"/>
      <c r="C501" s="3"/>
      <c r="D501" s="3"/>
      <c r="E501" s="3"/>
      <c r="F501" s="3"/>
      <c r="G501" s="3"/>
      <c r="H501" s="3"/>
      <c r="I501" s="3"/>
      <c r="J501" s="2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1"/>
      <c r="B502" s="2"/>
      <c r="C502" s="3"/>
      <c r="D502" s="3"/>
      <c r="E502" s="3"/>
      <c r="F502" s="3"/>
      <c r="G502" s="3"/>
      <c r="H502" s="3"/>
      <c r="I502" s="3"/>
      <c r="J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1"/>
      <c r="B503" s="2"/>
      <c r="C503" s="3"/>
      <c r="D503" s="3"/>
      <c r="E503" s="3"/>
      <c r="F503" s="3"/>
      <c r="G503" s="3"/>
      <c r="H503" s="3"/>
      <c r="I503" s="3"/>
      <c r="J503" s="2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1"/>
      <c r="B504" s="2"/>
      <c r="C504" s="3"/>
      <c r="D504" s="3"/>
      <c r="E504" s="3"/>
      <c r="F504" s="3"/>
      <c r="G504" s="3"/>
      <c r="H504" s="3"/>
      <c r="I504" s="3"/>
      <c r="J504" s="2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1"/>
      <c r="B505" s="2"/>
      <c r="C505" s="3"/>
      <c r="D505" s="3"/>
      <c r="E505" s="3"/>
      <c r="F505" s="3"/>
      <c r="G505" s="3"/>
      <c r="H505" s="3"/>
      <c r="I505" s="3"/>
      <c r="J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1"/>
      <c r="B506" s="2"/>
      <c r="C506" s="3"/>
      <c r="D506" s="3"/>
      <c r="E506" s="3"/>
      <c r="F506" s="3"/>
      <c r="G506" s="3"/>
      <c r="H506" s="3"/>
      <c r="I506" s="3"/>
      <c r="J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1"/>
      <c r="B507" s="2"/>
      <c r="C507" s="3"/>
      <c r="D507" s="3"/>
      <c r="E507" s="3"/>
      <c r="F507" s="3"/>
      <c r="G507" s="3"/>
      <c r="H507" s="3"/>
      <c r="I507" s="3"/>
      <c r="J507" s="2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11" width="6.88"/>
  </cols>
  <sheetData>
    <row r="1">
      <c r="A1" s="1" t="str">
        <f>IFERROR(__xludf.DUMMYFUNCTION("FLATTEN(MAKEARRAY(COUNTA(Right!A:A), COUNTA(Left!A:A), LAMBDA(r, c, INDEX(Right!A:A, r, 1))))"),"beop")</f>
        <v>beop</v>
      </c>
      <c r="B1" s="1" t="str">
        <f>IFERROR(__xludf.DUMMYFUNCTION("FLATTEN(MAKEARRAY(COUNTA(Right!A:A), COUNTA(Left!A:A), LAMBDA(r, c, INDEX(Left!A:A, c, 1))))"),"ft")</f>
        <v>ft</v>
      </c>
      <c r="C1" s="2">
        <f>VLOOKUP($A1,Right!$A:$J,COLUMN(Right!B$1),FALSE)+VLOOKUP($B1,Left!$A:$J,COLUMN(Left!B$1),FALSE)</f>
        <v>-39</v>
      </c>
      <c r="D1" s="3">
        <f>VLOOKUP($A1,Right!$A:$J,COLUMN(Right!C$1),FALSE)+VLOOKUP($B1,Left!$A:$J,COLUMN(Left!C$1),FALSE)</f>
        <v>-78</v>
      </c>
      <c r="E1" s="3">
        <f>VLOOKUP($A1,Right!$A:$J,COLUMN(Right!D$1),FALSE)+VLOOKUP($B1,Left!$A:$J,COLUMN(Left!D$1),FALSE)</f>
        <v>0</v>
      </c>
      <c r="F1" s="3">
        <f>VLOOKUP($A1,Right!$A:$J,COLUMN(Right!E$1),FALSE)+VLOOKUP($B1,Left!$A:$J,COLUMN(Left!E$1),FALSE)</f>
        <v>-13</v>
      </c>
      <c r="G1" s="3">
        <f>VLOOKUP($A1,Right!$A:$J,COLUMN(Right!F$1),FALSE)+VLOOKUP($B1,Left!$A:$J,COLUMN(Left!F$1),FALSE)</f>
        <v>-7</v>
      </c>
      <c r="H1" s="3">
        <f>VLOOKUP($A1,Right!$A:$J,COLUMN(Right!G$1),FALSE)+VLOOKUP($B1,Left!$A:$J,COLUMN(Left!G$1),FALSE)</f>
        <v>-11</v>
      </c>
      <c r="I1" s="3">
        <f>VLOOKUP($A1,Right!$A:$J,COLUMN(Right!H$1),FALSE)+VLOOKUP($B1,Left!$A:$J,COLUMN(Left!H$1),FALSE)</f>
        <v>-39</v>
      </c>
      <c r="J1" s="3">
        <f>VLOOKUP($A1,Right!$A:$J,COLUMN(Right!I$1),FALSE)+VLOOKUP($B1,Left!$A:$J,COLUMN(Left!I$1),FALSE)</f>
        <v>-39</v>
      </c>
      <c r="K1" s="2">
        <f>VLOOKUP($A1,Right!$A:$J,COLUMN(Right!J$1),FALSE)+VLOOKUP($B1,Left!$A:$J,COLUMN(Left!J$1),FALSE)</f>
        <v>-39</v>
      </c>
      <c r="L1" s="4"/>
      <c r="M1" s="4" t="str">
        <f t="shared" ref="M1:M144" si="1">A1 &amp; "," &amp; B1</f>
        <v>beop,ft</v>
      </c>
      <c r="N1" s="4">
        <f t="shared" ref="N1:N144" si="2">MAX(C1:K1)</f>
        <v>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1" t="str">
        <f>IFERROR(__xludf.DUMMYFUNCTION("""COMPUTED_VALUE"""),"beop")</f>
        <v>beop</v>
      </c>
      <c r="B2" s="1" t="str">
        <f>IFERROR(__xludf.DUMMYFUNCTION("""COMPUTED_VALUE"""),"vwy")</f>
        <v>vwy</v>
      </c>
      <c r="C2" s="2">
        <f>VLOOKUP($A2,Right!$A:$J,COLUMN(Right!B$1),FALSE)+VLOOKUP($B2,Left!$A:$J,COLUMN(Left!B$1),FALSE)</f>
        <v>-36</v>
      </c>
      <c r="D2" s="3">
        <f>VLOOKUP($A2,Right!$A:$J,COLUMN(Right!C$1),FALSE)+VLOOKUP($B2,Left!$A:$J,COLUMN(Left!C$1),FALSE)</f>
        <v>-71</v>
      </c>
      <c r="E2" s="3">
        <f>VLOOKUP($A2,Right!$A:$J,COLUMN(Right!D$1),FALSE)+VLOOKUP($B2,Left!$A:$J,COLUMN(Left!D$1),FALSE)</f>
        <v>-66</v>
      </c>
      <c r="F2" s="3">
        <f>VLOOKUP($A2,Right!$A:$J,COLUMN(Right!E$1),FALSE)+VLOOKUP($B2,Left!$A:$J,COLUMN(Left!E$1),FALSE)</f>
        <v>-13</v>
      </c>
      <c r="G2" s="3">
        <f>VLOOKUP($A2,Right!$A:$J,COLUMN(Right!F$1),FALSE)+VLOOKUP($B2,Left!$A:$J,COLUMN(Left!F$1),FALSE)</f>
        <v>-7</v>
      </c>
      <c r="H2" s="3">
        <f>VLOOKUP($A2,Right!$A:$J,COLUMN(Right!G$1),FALSE)+VLOOKUP($B2,Left!$A:$J,COLUMN(Left!G$1),FALSE)</f>
        <v>-39</v>
      </c>
      <c r="I2" s="3">
        <f>VLOOKUP($A2,Right!$A:$J,COLUMN(Right!H$1),FALSE)+VLOOKUP($B2,Left!$A:$J,COLUMN(Left!H$1),FALSE)</f>
        <v>-78</v>
      </c>
      <c r="J2" s="3">
        <f>VLOOKUP($A2,Right!$A:$J,COLUMN(Right!I$1),FALSE)+VLOOKUP($B2,Left!$A:$J,COLUMN(Left!I$1),FALSE)</f>
        <v>-78</v>
      </c>
      <c r="K2" s="2">
        <f>VLOOKUP($A2,Right!$A:$J,COLUMN(Right!J$1),FALSE)+VLOOKUP($B2,Left!$A:$J,COLUMN(Left!J$1),FALSE)</f>
        <v>-36</v>
      </c>
      <c r="L2" s="4"/>
      <c r="M2" s="4" t="str">
        <f t="shared" si="1"/>
        <v>beop,vwy</v>
      </c>
      <c r="N2" s="4">
        <f t="shared" si="2"/>
        <v>-7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A3" s="1" t="str">
        <f>IFERROR(__xludf.DUMMYFUNCTION("""COMPUTED_VALUE"""),"beop")</f>
        <v>beop</v>
      </c>
      <c r="B3" s="1" t="str">
        <f>IFERROR(__xludf.DUMMYFUNCTION("""COMPUTED_VALUE"""),"x")</f>
        <v>x</v>
      </c>
      <c r="C3" s="2">
        <f>VLOOKUP($A3,Right!$A:$J,COLUMN(Right!B$1),FALSE)+VLOOKUP($B3,Left!$A:$J,COLUMN(Left!B$1),FALSE)</f>
        <v>-33</v>
      </c>
      <c r="D3" s="3">
        <f>VLOOKUP($A3,Right!$A:$J,COLUMN(Right!C$1),FALSE)+VLOOKUP($B3,Left!$A:$J,COLUMN(Left!C$1),FALSE)</f>
        <v>-71</v>
      </c>
      <c r="E3" s="3">
        <f>VLOOKUP($A3,Right!$A:$J,COLUMN(Right!D$1),FALSE)+VLOOKUP($B3,Left!$A:$J,COLUMN(Left!D$1),FALSE)</f>
        <v>-14</v>
      </c>
      <c r="F3" s="3">
        <f>VLOOKUP($A3,Right!$A:$J,COLUMN(Right!E$1),FALSE)+VLOOKUP($B3,Left!$A:$J,COLUMN(Left!E$1),FALSE)</f>
        <v>-13</v>
      </c>
      <c r="G3" s="3">
        <f>VLOOKUP($A3,Right!$A:$J,COLUMN(Right!F$1),FALSE)+VLOOKUP($B3,Left!$A:$J,COLUMN(Left!F$1),FALSE)</f>
        <v>-14</v>
      </c>
      <c r="H3" s="3">
        <f>VLOOKUP($A3,Right!$A:$J,COLUMN(Right!G$1),FALSE)+VLOOKUP($B3,Left!$A:$J,COLUMN(Left!G$1),FALSE)</f>
        <v>-13</v>
      </c>
      <c r="I3" s="3">
        <f>VLOOKUP($A3,Right!$A:$J,COLUMN(Right!H$1),FALSE)+VLOOKUP($B3,Left!$A:$J,COLUMN(Left!H$1),FALSE)</f>
        <v>-13</v>
      </c>
      <c r="J3" s="3">
        <f>VLOOKUP($A3,Right!$A:$J,COLUMN(Right!I$1),FALSE)+VLOOKUP($B3,Left!$A:$J,COLUMN(Left!I$1),FALSE)</f>
        <v>-13</v>
      </c>
      <c r="K3" s="2">
        <f>VLOOKUP($A3,Right!$A:$J,COLUMN(Right!J$1),FALSE)+VLOOKUP($B3,Left!$A:$J,COLUMN(Left!J$1),FALSE)</f>
        <v>-33</v>
      </c>
      <c r="L3" s="4"/>
      <c r="M3" s="4" t="str">
        <f t="shared" si="1"/>
        <v>beop,x</v>
      </c>
      <c r="N3" s="4">
        <f t="shared" si="2"/>
        <v>-13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>
      <c r="A4" s="1" t="str">
        <f>IFERROR(__xludf.DUMMYFUNCTION("""COMPUTED_VALUE"""),"beop")</f>
        <v>beop</v>
      </c>
      <c r="B4" s="1" t="str">
        <f>IFERROR(__xludf.DUMMYFUNCTION("""COMPUTED_VALUE"""),"cdegoq")</f>
        <v>cdegoq</v>
      </c>
      <c r="C4" s="2">
        <f>VLOOKUP($A4,Right!$A:$J,COLUMN(Right!B$1),FALSE)+VLOOKUP($B4,Left!$A:$J,COLUMN(Left!B$1),FALSE)</f>
        <v>-46</v>
      </c>
      <c r="D4" s="3">
        <f>VLOOKUP($A4,Right!$A:$J,COLUMN(Right!C$1),FALSE)+VLOOKUP($B4,Left!$A:$J,COLUMN(Left!C$1),FALSE)</f>
        <v>-91</v>
      </c>
      <c r="E4" s="3">
        <f>VLOOKUP($A4,Right!$A:$J,COLUMN(Right!D$1),FALSE)+VLOOKUP($B4,Left!$A:$J,COLUMN(Left!D$1),FALSE)</f>
        <v>-40</v>
      </c>
      <c r="F4" s="3">
        <f>VLOOKUP($A4,Right!$A:$J,COLUMN(Right!E$1),FALSE)+VLOOKUP($B4,Left!$A:$J,COLUMN(Left!E$1),FALSE)</f>
        <v>-52</v>
      </c>
      <c r="G4" s="3">
        <f>VLOOKUP($A4,Right!$A:$J,COLUMN(Right!F$1),FALSE)+VLOOKUP($B4,Left!$A:$J,COLUMN(Left!F$1),FALSE)</f>
        <v>-20</v>
      </c>
      <c r="H4" s="3">
        <f>VLOOKUP($A4,Right!$A:$J,COLUMN(Right!G$1),FALSE)+VLOOKUP($B4,Left!$A:$J,COLUMN(Left!G$1),FALSE)</f>
        <v>0</v>
      </c>
      <c r="I4" s="3">
        <f>VLOOKUP($A4,Right!$A:$J,COLUMN(Right!H$1),FALSE)+VLOOKUP($B4,Left!$A:$J,COLUMN(Left!H$1),FALSE)</f>
        <v>-26</v>
      </c>
      <c r="J4" s="3">
        <f>VLOOKUP($A4,Right!$A:$J,COLUMN(Right!I$1),FALSE)+VLOOKUP($B4,Left!$A:$J,COLUMN(Left!I$1),FALSE)</f>
        <v>-39</v>
      </c>
      <c r="K4" s="2">
        <f>VLOOKUP($A4,Right!$A:$J,COLUMN(Right!J$1),FALSE)+VLOOKUP($B4,Left!$A:$J,COLUMN(Left!J$1),FALSE)</f>
        <v>-46</v>
      </c>
      <c r="L4" s="4"/>
      <c r="M4" s="4" t="str">
        <f t="shared" si="1"/>
        <v>beop,cdegoq</v>
      </c>
      <c r="N4" s="4">
        <f t="shared" si="2"/>
        <v>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>
      <c r="A5" s="1" t="str">
        <f>IFERROR(__xludf.DUMMYFUNCTION("""COMPUTED_VALUE"""),"beop")</f>
        <v>beop</v>
      </c>
      <c r="B5" s="1" t="str">
        <f>IFERROR(__xludf.DUMMYFUNCTION("""COMPUTED_VALUE"""),"a")</f>
        <v>a</v>
      </c>
      <c r="C5" s="2">
        <f>VLOOKUP($A5,Right!$A:$J,COLUMN(Right!B$1),FALSE)+VLOOKUP($B5,Left!$A:$J,COLUMN(Left!B$1),FALSE)</f>
        <v>-46</v>
      </c>
      <c r="D5" s="3">
        <f>VLOOKUP($A5,Right!$A:$J,COLUMN(Right!C$1),FALSE)+VLOOKUP($B5,Left!$A:$J,COLUMN(Left!C$1),FALSE)</f>
        <v>-91</v>
      </c>
      <c r="E5" s="3">
        <f>VLOOKUP($A5,Right!$A:$J,COLUMN(Right!D$1),FALSE)+VLOOKUP($B5,Left!$A:$J,COLUMN(Left!D$1),FALSE)</f>
        <v>-40</v>
      </c>
      <c r="F5" s="3">
        <f>VLOOKUP($A5,Right!$A:$J,COLUMN(Right!E$1),FALSE)+VLOOKUP($B5,Left!$A:$J,COLUMN(Left!E$1),FALSE)</f>
        <v>-52</v>
      </c>
      <c r="G5" s="3">
        <f>VLOOKUP($A5,Right!$A:$J,COLUMN(Right!F$1),FALSE)+VLOOKUP($B5,Left!$A:$J,COLUMN(Left!F$1),FALSE)</f>
        <v>-33</v>
      </c>
      <c r="H5" s="3">
        <f>VLOOKUP($A5,Right!$A:$J,COLUMN(Right!G$1),FALSE)+VLOOKUP($B5,Left!$A:$J,COLUMN(Left!G$1),FALSE)</f>
        <v>0</v>
      </c>
      <c r="I5" s="3">
        <f>VLOOKUP($A5,Right!$A:$J,COLUMN(Right!H$1),FALSE)+VLOOKUP($B5,Left!$A:$J,COLUMN(Left!H$1),FALSE)</f>
        <v>-26</v>
      </c>
      <c r="J5" s="3">
        <f>VLOOKUP($A5,Right!$A:$J,COLUMN(Right!I$1),FALSE)+VLOOKUP($B5,Left!$A:$J,COLUMN(Left!I$1),FALSE)</f>
        <v>-39</v>
      </c>
      <c r="K5" s="2">
        <f>VLOOKUP($A5,Right!$A:$J,COLUMN(Right!J$1),FALSE)+VLOOKUP($B5,Left!$A:$J,COLUMN(Left!J$1),FALSE)</f>
        <v>-46</v>
      </c>
      <c r="L5" s="4"/>
      <c r="M5" s="4" t="str">
        <f t="shared" si="1"/>
        <v>beop,a</v>
      </c>
      <c r="N5" s="4">
        <f t="shared" si="2"/>
        <v>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>
      <c r="A6" s="1" t="str">
        <f>IFERROR(__xludf.DUMMYFUNCTION("""COMPUTED_VALUE"""),"beop")</f>
        <v>beop</v>
      </c>
      <c r="B6" s="1" t="str">
        <f>IFERROR(__xludf.DUMMYFUNCTION("""COMPUTED_VALUE"""),"mnprz")</f>
        <v>mnprz</v>
      </c>
      <c r="C6" s="2">
        <f>VLOOKUP($A6,Right!$A:$J,COLUMN(Right!B$1),FALSE)+VLOOKUP($B6,Left!$A:$J,COLUMN(Left!B$1),FALSE)</f>
        <v>-33</v>
      </c>
      <c r="D6" s="3">
        <f>VLOOKUP($A6,Right!$A:$J,COLUMN(Right!C$1),FALSE)+VLOOKUP($B6,Left!$A:$J,COLUMN(Left!C$1),FALSE)</f>
        <v>-71</v>
      </c>
      <c r="E6" s="3">
        <f>VLOOKUP($A6,Right!$A:$J,COLUMN(Right!D$1),FALSE)+VLOOKUP($B6,Left!$A:$J,COLUMN(Left!D$1),FALSE)</f>
        <v>0</v>
      </c>
      <c r="F6" s="3">
        <f>VLOOKUP($A6,Right!$A:$J,COLUMN(Right!E$1),FALSE)+VLOOKUP($B6,Left!$A:$J,COLUMN(Left!E$1),FALSE)</f>
        <v>-13</v>
      </c>
      <c r="G6" s="3">
        <f>VLOOKUP($A6,Right!$A:$J,COLUMN(Right!F$1),FALSE)+VLOOKUP($B6,Left!$A:$J,COLUMN(Left!F$1),FALSE)</f>
        <v>-7</v>
      </c>
      <c r="H6" s="3">
        <f>VLOOKUP($A6,Right!$A:$J,COLUMN(Right!G$1),FALSE)+VLOOKUP($B6,Left!$A:$J,COLUMN(Left!G$1),FALSE)</f>
        <v>0</v>
      </c>
      <c r="I6" s="3">
        <f>VLOOKUP($A6,Right!$A:$J,COLUMN(Right!H$1),FALSE)+VLOOKUP($B6,Left!$A:$J,COLUMN(Left!H$1),FALSE)</f>
        <v>-13</v>
      </c>
      <c r="J6" s="3">
        <f>VLOOKUP($A6,Right!$A:$J,COLUMN(Right!I$1),FALSE)+VLOOKUP($B6,Left!$A:$J,COLUMN(Left!I$1),FALSE)</f>
        <v>-13</v>
      </c>
      <c r="K6" s="2">
        <f>VLOOKUP($A6,Right!$A:$J,COLUMN(Right!J$1),FALSE)+VLOOKUP($B6,Left!$A:$J,COLUMN(Left!J$1),FALSE)</f>
        <v>-33</v>
      </c>
      <c r="L6" s="4"/>
      <c r="M6" s="4" t="str">
        <f t="shared" si="1"/>
        <v>beop,mnprz</v>
      </c>
      <c r="N6" s="4">
        <f t="shared" si="2"/>
        <v>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>
      <c r="A7" s="1" t="str">
        <f>IFERROR(__xludf.DUMMYFUNCTION("""COMPUTED_VALUE"""),"beop")</f>
        <v>beop</v>
      </c>
      <c r="B7" s="1" t="str">
        <f>IFERROR(__xludf.DUMMYFUNCTION("""COMPUTED_VALUE"""),"s")</f>
        <v>s</v>
      </c>
      <c r="C7" s="2">
        <f>VLOOKUP($A7,Right!$A:$J,COLUMN(Right!B$1),FALSE)+VLOOKUP($B7,Left!$A:$J,COLUMN(Left!B$1),FALSE)</f>
        <v>-46</v>
      </c>
      <c r="D7" s="3">
        <f>VLOOKUP($A7,Right!$A:$J,COLUMN(Right!C$1),FALSE)+VLOOKUP($B7,Left!$A:$J,COLUMN(Left!C$1),FALSE)</f>
        <v>-91</v>
      </c>
      <c r="E7" s="3">
        <f>VLOOKUP($A7,Right!$A:$J,COLUMN(Right!D$1),FALSE)+VLOOKUP($B7,Left!$A:$J,COLUMN(Left!D$1),FALSE)</f>
        <v>-40</v>
      </c>
      <c r="F7" s="3">
        <f>VLOOKUP($A7,Right!$A:$J,COLUMN(Right!E$1),FALSE)+VLOOKUP($B7,Left!$A:$J,COLUMN(Left!E$1),FALSE)</f>
        <v>-52</v>
      </c>
      <c r="G7" s="3">
        <f>VLOOKUP($A7,Right!$A:$J,COLUMN(Right!F$1),FALSE)+VLOOKUP($B7,Left!$A:$J,COLUMN(Left!F$1),FALSE)</f>
        <v>-20</v>
      </c>
      <c r="H7" s="3">
        <f>VLOOKUP($A7,Right!$A:$J,COLUMN(Right!G$1),FALSE)+VLOOKUP($B7,Left!$A:$J,COLUMN(Left!G$1),FALSE)</f>
        <v>0</v>
      </c>
      <c r="I7" s="3">
        <f>VLOOKUP($A7,Right!$A:$J,COLUMN(Right!H$1),FALSE)+VLOOKUP($B7,Left!$A:$J,COLUMN(Left!H$1),FALSE)</f>
        <v>-13</v>
      </c>
      <c r="J7" s="3">
        <f>VLOOKUP($A7,Right!$A:$J,COLUMN(Right!I$1),FALSE)+VLOOKUP($B7,Left!$A:$J,COLUMN(Left!I$1),FALSE)</f>
        <v>-13</v>
      </c>
      <c r="K7" s="2">
        <f>VLOOKUP($A7,Right!$A:$J,COLUMN(Right!J$1),FALSE)+VLOOKUP($B7,Left!$A:$J,COLUMN(Left!J$1),FALSE)</f>
        <v>-46</v>
      </c>
      <c r="L7" s="4"/>
      <c r="M7" s="4" t="str">
        <f t="shared" si="1"/>
        <v>beop,s</v>
      </c>
      <c r="N7" s="4">
        <f t="shared" si="2"/>
        <v>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>
      <c r="A8" s="1" t="str">
        <f>IFERROR(__xludf.DUMMYFUNCTION("""COMPUTED_VALUE"""),"beop")</f>
        <v>beop</v>
      </c>
      <c r="B8" s="1" t="str">
        <f>IFERROR(__xludf.DUMMYFUNCTION("""COMPUTED_VALUE"""),"u")</f>
        <v>u</v>
      </c>
      <c r="C8" s="2">
        <f>VLOOKUP($A8,Right!$A:$J,COLUMN(Right!B$1),FALSE)+VLOOKUP($B8,Left!$A:$J,COLUMN(Left!B$1),FALSE)</f>
        <v>-33</v>
      </c>
      <c r="D8" s="3">
        <f>VLOOKUP($A8,Right!$A:$J,COLUMN(Right!C$1),FALSE)+VLOOKUP($B8,Left!$A:$J,COLUMN(Left!C$1),FALSE)</f>
        <v>-72</v>
      </c>
      <c r="E8" s="3">
        <f>VLOOKUP($A8,Right!$A:$J,COLUMN(Right!D$1),FALSE)+VLOOKUP($B8,Left!$A:$J,COLUMN(Left!D$1),FALSE)</f>
        <v>-14</v>
      </c>
      <c r="F8" s="3">
        <f>VLOOKUP($A8,Right!$A:$J,COLUMN(Right!E$1),FALSE)+VLOOKUP($B8,Left!$A:$J,COLUMN(Left!E$1),FALSE)</f>
        <v>-13</v>
      </c>
      <c r="G8" s="3">
        <f>VLOOKUP($A8,Right!$A:$J,COLUMN(Right!F$1),FALSE)+VLOOKUP($B8,Left!$A:$J,COLUMN(Left!F$1),FALSE)</f>
        <v>-7</v>
      </c>
      <c r="H8" s="3">
        <f>VLOOKUP($A8,Right!$A:$J,COLUMN(Right!G$1),FALSE)+VLOOKUP($B8,Left!$A:$J,COLUMN(Left!G$1),FALSE)</f>
        <v>0</v>
      </c>
      <c r="I8" s="3">
        <f>VLOOKUP($A8,Right!$A:$J,COLUMN(Right!H$1),FALSE)+VLOOKUP($B8,Left!$A:$J,COLUMN(Left!H$1),FALSE)</f>
        <v>-26</v>
      </c>
      <c r="J8" s="3">
        <f>VLOOKUP($A8,Right!$A:$J,COLUMN(Right!I$1),FALSE)+VLOOKUP($B8,Left!$A:$J,COLUMN(Left!I$1),FALSE)</f>
        <v>-39</v>
      </c>
      <c r="K8" s="2">
        <f>VLOOKUP($A8,Right!$A:$J,COLUMN(Right!J$1),FALSE)+VLOOKUP($B8,Left!$A:$J,COLUMN(Left!J$1),FALSE)</f>
        <v>-33</v>
      </c>
      <c r="L8" s="4"/>
      <c r="M8" s="4" t="str">
        <f t="shared" si="1"/>
        <v>beop,u</v>
      </c>
      <c r="N8" s="4">
        <f t="shared" si="2"/>
        <v>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>
      <c r="A9" s="1" t="str">
        <f>IFERROR(__xludf.DUMMYFUNCTION("""COMPUTED_VALUE"""),"ahmn")</f>
        <v>ahmn</v>
      </c>
      <c r="B9" s="1" t="str">
        <f>IFERROR(__xludf.DUMMYFUNCTION("""COMPUTED_VALUE"""),"ft")</f>
        <v>ft</v>
      </c>
      <c r="C9" s="2">
        <f>VLOOKUP($A9,Right!$A:$J,COLUMN(Right!B$1),FALSE)+VLOOKUP($B9,Left!$A:$J,COLUMN(Left!B$1),FALSE)</f>
        <v>-39</v>
      </c>
      <c r="D9" s="3">
        <f>VLOOKUP($A9,Right!$A:$J,COLUMN(Right!C$1),FALSE)+VLOOKUP($B9,Left!$A:$J,COLUMN(Left!C$1),FALSE)</f>
        <v>-78</v>
      </c>
      <c r="E9" s="3">
        <f>VLOOKUP($A9,Right!$A:$J,COLUMN(Right!D$1),FALSE)+VLOOKUP($B9,Left!$A:$J,COLUMN(Left!D$1),FALSE)</f>
        <v>0</v>
      </c>
      <c r="F9" s="3">
        <f>VLOOKUP($A9,Right!$A:$J,COLUMN(Right!E$1),FALSE)+VLOOKUP($B9,Left!$A:$J,COLUMN(Left!E$1),FALSE)</f>
        <v>-7</v>
      </c>
      <c r="G9" s="3">
        <f>VLOOKUP($A9,Right!$A:$J,COLUMN(Right!F$1),FALSE)+VLOOKUP($B9,Left!$A:$J,COLUMN(Left!F$1),FALSE)</f>
        <v>-7</v>
      </c>
      <c r="H9" s="3">
        <f>VLOOKUP($A9,Right!$A:$J,COLUMN(Right!G$1),FALSE)+VLOOKUP($B9,Left!$A:$J,COLUMN(Left!G$1),FALSE)</f>
        <v>-11</v>
      </c>
      <c r="I9" s="3">
        <f>VLOOKUP($A9,Right!$A:$J,COLUMN(Right!H$1),FALSE)+VLOOKUP($B9,Left!$A:$J,COLUMN(Left!H$1),FALSE)</f>
        <v>-26</v>
      </c>
      <c r="J9" s="3">
        <f>VLOOKUP($A9,Right!$A:$J,COLUMN(Right!I$1),FALSE)+VLOOKUP($B9,Left!$A:$J,COLUMN(Left!I$1),FALSE)</f>
        <v>-26</v>
      </c>
      <c r="K9" s="2">
        <f>VLOOKUP($A9,Right!$A:$J,COLUMN(Right!J$1),FALSE)+VLOOKUP($B9,Left!$A:$J,COLUMN(Left!J$1),FALSE)</f>
        <v>-39</v>
      </c>
      <c r="L9" s="4"/>
      <c r="M9" s="4" t="str">
        <f t="shared" si="1"/>
        <v>ahmn,ft</v>
      </c>
      <c r="N9" s="4">
        <f t="shared" si="2"/>
        <v>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>
      <c r="A10" s="1" t="str">
        <f>IFERROR(__xludf.DUMMYFUNCTION("""COMPUTED_VALUE"""),"ahmn")</f>
        <v>ahmn</v>
      </c>
      <c r="B10" s="1" t="str">
        <f>IFERROR(__xludf.DUMMYFUNCTION("""COMPUTED_VALUE"""),"vwy")</f>
        <v>vwy</v>
      </c>
      <c r="C10" s="2">
        <f>VLOOKUP($A10,Right!$A:$J,COLUMN(Right!B$1),FALSE)+VLOOKUP($B10,Left!$A:$J,COLUMN(Left!B$1),FALSE)</f>
        <v>-36</v>
      </c>
      <c r="D10" s="3">
        <f>VLOOKUP($A10,Right!$A:$J,COLUMN(Right!C$1),FALSE)+VLOOKUP($B10,Left!$A:$J,COLUMN(Left!C$1),FALSE)</f>
        <v>-71</v>
      </c>
      <c r="E10" s="3">
        <f>VLOOKUP($A10,Right!$A:$J,COLUMN(Right!D$1),FALSE)+VLOOKUP($B10,Left!$A:$J,COLUMN(Left!D$1),FALSE)</f>
        <v>-66</v>
      </c>
      <c r="F10" s="3">
        <f>VLOOKUP($A10,Right!$A:$J,COLUMN(Right!E$1),FALSE)+VLOOKUP($B10,Left!$A:$J,COLUMN(Left!E$1),FALSE)</f>
        <v>-7</v>
      </c>
      <c r="G10" s="3">
        <f>VLOOKUP($A10,Right!$A:$J,COLUMN(Right!F$1),FALSE)+VLOOKUP($B10,Left!$A:$J,COLUMN(Left!F$1),FALSE)</f>
        <v>-7</v>
      </c>
      <c r="H10" s="3">
        <f>VLOOKUP($A10,Right!$A:$J,COLUMN(Right!G$1),FALSE)+VLOOKUP($B10,Left!$A:$J,COLUMN(Left!G$1),FALSE)</f>
        <v>-39</v>
      </c>
      <c r="I10" s="3">
        <f>VLOOKUP($A10,Right!$A:$J,COLUMN(Right!H$1),FALSE)+VLOOKUP($B10,Left!$A:$J,COLUMN(Left!H$1),FALSE)</f>
        <v>-65</v>
      </c>
      <c r="J10" s="3">
        <f>VLOOKUP($A10,Right!$A:$J,COLUMN(Right!I$1),FALSE)+VLOOKUP($B10,Left!$A:$J,COLUMN(Left!I$1),FALSE)</f>
        <v>-65</v>
      </c>
      <c r="K10" s="2">
        <f>VLOOKUP($A10,Right!$A:$J,COLUMN(Right!J$1),FALSE)+VLOOKUP($B10,Left!$A:$J,COLUMN(Left!J$1),FALSE)</f>
        <v>-36</v>
      </c>
      <c r="L10" s="4"/>
      <c r="M10" s="4" t="str">
        <f t="shared" si="1"/>
        <v>ahmn,vwy</v>
      </c>
      <c r="N10" s="4">
        <f t="shared" si="2"/>
        <v>-7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>
      <c r="A11" s="1" t="str">
        <f>IFERROR(__xludf.DUMMYFUNCTION("""COMPUTED_VALUE"""),"ahmn")</f>
        <v>ahmn</v>
      </c>
      <c r="B11" s="1" t="str">
        <f>IFERROR(__xludf.DUMMYFUNCTION("""COMPUTED_VALUE"""),"x")</f>
        <v>x</v>
      </c>
      <c r="C11" s="2">
        <f>VLOOKUP($A11,Right!$A:$J,COLUMN(Right!B$1),FALSE)+VLOOKUP($B11,Left!$A:$J,COLUMN(Left!B$1),FALSE)</f>
        <v>-33</v>
      </c>
      <c r="D11" s="3">
        <f>VLOOKUP($A11,Right!$A:$J,COLUMN(Right!C$1),FALSE)+VLOOKUP($B11,Left!$A:$J,COLUMN(Left!C$1),FALSE)</f>
        <v>-71</v>
      </c>
      <c r="E11" s="3">
        <f>VLOOKUP($A11,Right!$A:$J,COLUMN(Right!D$1),FALSE)+VLOOKUP($B11,Left!$A:$J,COLUMN(Left!D$1),FALSE)</f>
        <v>-14</v>
      </c>
      <c r="F11" s="3">
        <f>VLOOKUP($A11,Right!$A:$J,COLUMN(Right!E$1),FALSE)+VLOOKUP($B11,Left!$A:$J,COLUMN(Left!E$1),FALSE)</f>
        <v>-7</v>
      </c>
      <c r="G11" s="3">
        <f>VLOOKUP($A11,Right!$A:$J,COLUMN(Right!F$1),FALSE)+VLOOKUP($B11,Left!$A:$J,COLUMN(Left!F$1),FALSE)</f>
        <v>-14</v>
      </c>
      <c r="H11" s="3">
        <f>VLOOKUP($A11,Right!$A:$J,COLUMN(Right!G$1),FALSE)+VLOOKUP($B11,Left!$A:$J,COLUMN(Left!G$1),FALSE)</f>
        <v>-13</v>
      </c>
      <c r="I11" s="3">
        <f>VLOOKUP($A11,Right!$A:$J,COLUMN(Right!H$1),FALSE)+VLOOKUP($B11,Left!$A:$J,COLUMN(Left!H$1),FALSE)</f>
        <v>0</v>
      </c>
      <c r="J11" s="3">
        <f>VLOOKUP($A11,Right!$A:$J,COLUMN(Right!I$1),FALSE)+VLOOKUP($B11,Left!$A:$J,COLUMN(Left!I$1),FALSE)</f>
        <v>0</v>
      </c>
      <c r="K11" s="2">
        <f>VLOOKUP($A11,Right!$A:$J,COLUMN(Right!J$1),FALSE)+VLOOKUP($B11,Left!$A:$J,COLUMN(Left!J$1),FALSE)</f>
        <v>-33</v>
      </c>
      <c r="L11" s="4"/>
      <c r="M11" s="4" t="str">
        <f t="shared" si="1"/>
        <v>ahmn,x</v>
      </c>
      <c r="N11" s="4">
        <f t="shared" si="2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>
      <c r="A12" s="1" t="str">
        <f>IFERROR(__xludf.DUMMYFUNCTION("""COMPUTED_VALUE"""),"ahmn")</f>
        <v>ahmn</v>
      </c>
      <c r="B12" s="1" t="str">
        <f>IFERROR(__xludf.DUMMYFUNCTION("""COMPUTED_VALUE"""),"cdegoq")</f>
        <v>cdegoq</v>
      </c>
      <c r="C12" s="2">
        <f>VLOOKUP($A12,Right!$A:$J,COLUMN(Right!B$1),FALSE)+VLOOKUP($B12,Left!$A:$J,COLUMN(Left!B$1),FALSE)</f>
        <v>-46</v>
      </c>
      <c r="D12" s="3">
        <f>VLOOKUP($A12,Right!$A:$J,COLUMN(Right!C$1),FALSE)+VLOOKUP($B12,Left!$A:$J,COLUMN(Left!C$1),FALSE)</f>
        <v>-91</v>
      </c>
      <c r="E12" s="3">
        <f>VLOOKUP($A12,Right!$A:$J,COLUMN(Right!D$1),FALSE)+VLOOKUP($B12,Left!$A:$J,COLUMN(Left!D$1),FALSE)</f>
        <v>-40</v>
      </c>
      <c r="F12" s="3">
        <f>VLOOKUP($A12,Right!$A:$J,COLUMN(Right!E$1),FALSE)+VLOOKUP($B12,Left!$A:$J,COLUMN(Left!E$1),FALSE)</f>
        <v>-46</v>
      </c>
      <c r="G12" s="3">
        <f>VLOOKUP($A12,Right!$A:$J,COLUMN(Right!F$1),FALSE)+VLOOKUP($B12,Left!$A:$J,COLUMN(Left!F$1),FALSE)</f>
        <v>-20</v>
      </c>
      <c r="H12" s="3">
        <f>VLOOKUP($A12,Right!$A:$J,COLUMN(Right!G$1),FALSE)+VLOOKUP($B12,Left!$A:$J,COLUMN(Left!G$1),FALSE)</f>
        <v>0</v>
      </c>
      <c r="I12" s="3">
        <f>VLOOKUP($A12,Right!$A:$J,COLUMN(Right!H$1),FALSE)+VLOOKUP($B12,Left!$A:$J,COLUMN(Left!H$1),FALSE)</f>
        <v>-13</v>
      </c>
      <c r="J12" s="3">
        <f>VLOOKUP($A12,Right!$A:$J,COLUMN(Right!I$1),FALSE)+VLOOKUP($B12,Left!$A:$J,COLUMN(Left!I$1),FALSE)</f>
        <v>-26</v>
      </c>
      <c r="K12" s="2">
        <f>VLOOKUP($A12,Right!$A:$J,COLUMN(Right!J$1),FALSE)+VLOOKUP($B12,Left!$A:$J,COLUMN(Left!J$1),FALSE)</f>
        <v>-46</v>
      </c>
      <c r="L12" s="4"/>
      <c r="M12" s="4" t="str">
        <f t="shared" si="1"/>
        <v>ahmn,cdegoq</v>
      </c>
      <c r="N12" s="4">
        <f t="shared" si="2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>
      <c r="A13" s="1" t="str">
        <f>IFERROR(__xludf.DUMMYFUNCTION("""COMPUTED_VALUE"""),"ahmn")</f>
        <v>ahmn</v>
      </c>
      <c r="B13" s="1" t="str">
        <f>IFERROR(__xludf.DUMMYFUNCTION("""COMPUTED_VALUE"""),"a")</f>
        <v>a</v>
      </c>
      <c r="C13" s="2">
        <f>VLOOKUP($A13,Right!$A:$J,COLUMN(Right!B$1),FALSE)+VLOOKUP($B13,Left!$A:$J,COLUMN(Left!B$1),FALSE)</f>
        <v>-46</v>
      </c>
      <c r="D13" s="3">
        <f>VLOOKUP($A13,Right!$A:$J,COLUMN(Right!C$1),FALSE)+VLOOKUP($B13,Left!$A:$J,COLUMN(Left!C$1),FALSE)</f>
        <v>-91</v>
      </c>
      <c r="E13" s="3">
        <f>VLOOKUP($A13,Right!$A:$J,COLUMN(Right!D$1),FALSE)+VLOOKUP($B13,Left!$A:$J,COLUMN(Left!D$1),FALSE)</f>
        <v>-40</v>
      </c>
      <c r="F13" s="3">
        <f>VLOOKUP($A13,Right!$A:$J,COLUMN(Right!E$1),FALSE)+VLOOKUP($B13,Left!$A:$J,COLUMN(Left!E$1),FALSE)</f>
        <v>-46</v>
      </c>
      <c r="G13" s="3">
        <f>VLOOKUP($A13,Right!$A:$J,COLUMN(Right!F$1),FALSE)+VLOOKUP($B13,Left!$A:$J,COLUMN(Left!F$1),FALSE)</f>
        <v>-33</v>
      </c>
      <c r="H13" s="3">
        <f>VLOOKUP($A13,Right!$A:$J,COLUMN(Right!G$1),FALSE)+VLOOKUP($B13,Left!$A:$J,COLUMN(Left!G$1),FALSE)</f>
        <v>0</v>
      </c>
      <c r="I13" s="3">
        <f>VLOOKUP($A13,Right!$A:$J,COLUMN(Right!H$1),FALSE)+VLOOKUP($B13,Left!$A:$J,COLUMN(Left!H$1),FALSE)</f>
        <v>-13</v>
      </c>
      <c r="J13" s="3">
        <f>VLOOKUP($A13,Right!$A:$J,COLUMN(Right!I$1),FALSE)+VLOOKUP($B13,Left!$A:$J,COLUMN(Left!I$1),FALSE)</f>
        <v>-26</v>
      </c>
      <c r="K13" s="2">
        <f>VLOOKUP($A13,Right!$A:$J,COLUMN(Right!J$1),FALSE)+VLOOKUP($B13,Left!$A:$J,COLUMN(Left!J$1),FALSE)</f>
        <v>-46</v>
      </c>
      <c r="L13" s="4"/>
      <c r="M13" s="4" t="str">
        <f t="shared" si="1"/>
        <v>ahmn,a</v>
      </c>
      <c r="N13" s="4">
        <f t="shared" si="2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>
      <c r="A14" s="1" t="str">
        <f>IFERROR(__xludf.DUMMYFUNCTION("""COMPUTED_VALUE"""),"ahmn")</f>
        <v>ahmn</v>
      </c>
      <c r="B14" s="1" t="str">
        <f>IFERROR(__xludf.DUMMYFUNCTION("""COMPUTED_VALUE"""),"mnprz")</f>
        <v>mnprz</v>
      </c>
      <c r="C14" s="2">
        <f>VLOOKUP($A14,Right!$A:$J,COLUMN(Right!B$1),FALSE)+VLOOKUP($B14,Left!$A:$J,COLUMN(Left!B$1),FALSE)</f>
        <v>-33</v>
      </c>
      <c r="D14" s="3">
        <f>VLOOKUP($A14,Right!$A:$J,COLUMN(Right!C$1),FALSE)+VLOOKUP($B14,Left!$A:$J,COLUMN(Left!C$1),FALSE)</f>
        <v>-71</v>
      </c>
      <c r="E14" s="3">
        <f>VLOOKUP($A14,Right!$A:$J,COLUMN(Right!D$1),FALSE)+VLOOKUP($B14,Left!$A:$J,COLUMN(Left!D$1),FALSE)</f>
        <v>0</v>
      </c>
      <c r="F14" s="3">
        <f>VLOOKUP($A14,Right!$A:$J,COLUMN(Right!E$1),FALSE)+VLOOKUP($B14,Left!$A:$J,COLUMN(Left!E$1),FALSE)</f>
        <v>-7</v>
      </c>
      <c r="G14" s="3">
        <f>VLOOKUP($A14,Right!$A:$J,COLUMN(Right!F$1),FALSE)+VLOOKUP($B14,Left!$A:$J,COLUMN(Left!F$1),FALSE)</f>
        <v>-7</v>
      </c>
      <c r="H14" s="3">
        <f>VLOOKUP($A14,Right!$A:$J,COLUMN(Right!G$1),FALSE)+VLOOKUP($B14,Left!$A:$J,COLUMN(Left!G$1),FALSE)</f>
        <v>0</v>
      </c>
      <c r="I14" s="3">
        <f>VLOOKUP($A14,Right!$A:$J,COLUMN(Right!H$1),FALSE)+VLOOKUP($B14,Left!$A:$J,COLUMN(Left!H$1),FALSE)</f>
        <v>0</v>
      </c>
      <c r="J14" s="3">
        <f>VLOOKUP($A14,Right!$A:$J,COLUMN(Right!I$1),FALSE)+VLOOKUP($B14,Left!$A:$J,COLUMN(Left!I$1),FALSE)</f>
        <v>0</v>
      </c>
      <c r="K14" s="2">
        <f>VLOOKUP($A14,Right!$A:$J,COLUMN(Right!J$1),FALSE)+VLOOKUP($B14,Left!$A:$J,COLUMN(Left!J$1),FALSE)</f>
        <v>-33</v>
      </c>
      <c r="L14" s="4"/>
      <c r="M14" s="4" t="str">
        <f t="shared" si="1"/>
        <v>ahmn,mnprz</v>
      </c>
      <c r="N14" s="4">
        <f t="shared" si="2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>
      <c r="A15" s="1" t="str">
        <f>IFERROR(__xludf.DUMMYFUNCTION("""COMPUTED_VALUE"""),"ahmn")</f>
        <v>ahmn</v>
      </c>
      <c r="B15" s="1" t="str">
        <f>IFERROR(__xludf.DUMMYFUNCTION("""COMPUTED_VALUE"""),"s")</f>
        <v>s</v>
      </c>
      <c r="C15" s="2">
        <f>VLOOKUP($A15,Right!$A:$J,COLUMN(Right!B$1),FALSE)+VLOOKUP($B15,Left!$A:$J,COLUMN(Left!B$1),FALSE)</f>
        <v>-46</v>
      </c>
      <c r="D15" s="3">
        <f>VLOOKUP($A15,Right!$A:$J,COLUMN(Right!C$1),FALSE)+VLOOKUP($B15,Left!$A:$J,COLUMN(Left!C$1),FALSE)</f>
        <v>-91</v>
      </c>
      <c r="E15" s="3">
        <f>VLOOKUP($A15,Right!$A:$J,COLUMN(Right!D$1),FALSE)+VLOOKUP($B15,Left!$A:$J,COLUMN(Left!D$1),FALSE)</f>
        <v>-40</v>
      </c>
      <c r="F15" s="3">
        <f>VLOOKUP($A15,Right!$A:$J,COLUMN(Right!E$1),FALSE)+VLOOKUP($B15,Left!$A:$J,COLUMN(Left!E$1),FALSE)</f>
        <v>-46</v>
      </c>
      <c r="G15" s="3">
        <f>VLOOKUP($A15,Right!$A:$J,COLUMN(Right!F$1),FALSE)+VLOOKUP($B15,Left!$A:$J,COLUMN(Left!F$1),FALSE)</f>
        <v>-20</v>
      </c>
      <c r="H15" s="3">
        <f>VLOOKUP($A15,Right!$A:$J,COLUMN(Right!G$1),FALSE)+VLOOKUP($B15,Left!$A:$J,COLUMN(Left!G$1),FALSE)</f>
        <v>0</v>
      </c>
      <c r="I15" s="3">
        <f>VLOOKUP($A15,Right!$A:$J,COLUMN(Right!H$1),FALSE)+VLOOKUP($B15,Left!$A:$J,COLUMN(Left!H$1),FALSE)</f>
        <v>0</v>
      </c>
      <c r="J15" s="3">
        <f>VLOOKUP($A15,Right!$A:$J,COLUMN(Right!I$1),FALSE)+VLOOKUP($B15,Left!$A:$J,COLUMN(Left!I$1),FALSE)</f>
        <v>0</v>
      </c>
      <c r="K15" s="2">
        <f>VLOOKUP($A15,Right!$A:$J,COLUMN(Right!J$1),FALSE)+VLOOKUP($B15,Left!$A:$J,COLUMN(Left!J$1),FALSE)</f>
        <v>-46</v>
      </c>
      <c r="L15" s="4"/>
      <c r="M15" s="4" t="str">
        <f t="shared" si="1"/>
        <v>ahmn,s</v>
      </c>
      <c r="N15" s="4">
        <f t="shared" si="2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>
      <c r="A16" s="1" t="str">
        <f>IFERROR(__xludf.DUMMYFUNCTION("""COMPUTED_VALUE"""),"ahmn")</f>
        <v>ahmn</v>
      </c>
      <c r="B16" s="1" t="str">
        <f>IFERROR(__xludf.DUMMYFUNCTION("""COMPUTED_VALUE"""),"u")</f>
        <v>u</v>
      </c>
      <c r="C16" s="2">
        <f>VLOOKUP($A16,Right!$A:$J,COLUMN(Right!B$1),FALSE)+VLOOKUP($B16,Left!$A:$J,COLUMN(Left!B$1),FALSE)</f>
        <v>-33</v>
      </c>
      <c r="D16" s="3">
        <f>VLOOKUP($A16,Right!$A:$J,COLUMN(Right!C$1),FALSE)+VLOOKUP($B16,Left!$A:$J,COLUMN(Left!C$1),FALSE)</f>
        <v>-72</v>
      </c>
      <c r="E16" s="3">
        <f>VLOOKUP($A16,Right!$A:$J,COLUMN(Right!D$1),FALSE)+VLOOKUP($B16,Left!$A:$J,COLUMN(Left!D$1),FALSE)</f>
        <v>-14</v>
      </c>
      <c r="F16" s="3">
        <f>VLOOKUP($A16,Right!$A:$J,COLUMN(Right!E$1),FALSE)+VLOOKUP($B16,Left!$A:$J,COLUMN(Left!E$1),FALSE)</f>
        <v>-7</v>
      </c>
      <c r="G16" s="3">
        <f>VLOOKUP($A16,Right!$A:$J,COLUMN(Right!F$1),FALSE)+VLOOKUP($B16,Left!$A:$J,COLUMN(Left!F$1),FALSE)</f>
        <v>-7</v>
      </c>
      <c r="H16" s="3">
        <f>VLOOKUP($A16,Right!$A:$J,COLUMN(Right!G$1),FALSE)+VLOOKUP($B16,Left!$A:$J,COLUMN(Left!G$1),FALSE)</f>
        <v>0</v>
      </c>
      <c r="I16" s="3">
        <f>VLOOKUP($A16,Right!$A:$J,COLUMN(Right!H$1),FALSE)+VLOOKUP($B16,Left!$A:$J,COLUMN(Left!H$1),FALSE)</f>
        <v>-13</v>
      </c>
      <c r="J16" s="3">
        <f>VLOOKUP($A16,Right!$A:$J,COLUMN(Right!I$1),FALSE)+VLOOKUP($B16,Left!$A:$J,COLUMN(Left!I$1),FALSE)</f>
        <v>-26</v>
      </c>
      <c r="K16" s="2">
        <f>VLOOKUP($A16,Right!$A:$J,COLUMN(Right!J$1),FALSE)+VLOOKUP($B16,Left!$A:$J,COLUMN(Left!J$1),FALSE)</f>
        <v>-33</v>
      </c>
      <c r="L16" s="4"/>
      <c r="M16" s="4" t="str">
        <f t="shared" si="1"/>
        <v>ahmn,u</v>
      </c>
      <c r="N16" s="4">
        <f t="shared" si="2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>
      <c r="A17" s="1" t="str">
        <f>IFERROR(__xludf.DUMMYFUNCTION("""COMPUTED_VALUE"""),"ctz")</f>
        <v>ctz</v>
      </c>
      <c r="B17" s="1" t="str">
        <f>IFERROR(__xludf.DUMMYFUNCTION("""COMPUTED_VALUE"""),"ft")</f>
        <v>ft</v>
      </c>
      <c r="C17" s="2">
        <f>VLOOKUP($A17,Right!$A:$J,COLUMN(Right!B$1),FALSE)+VLOOKUP($B17,Left!$A:$J,COLUMN(Left!B$1),FALSE)</f>
        <v>-39</v>
      </c>
      <c r="D17" s="3">
        <f>VLOOKUP($A17,Right!$A:$J,COLUMN(Right!C$1),FALSE)+VLOOKUP($B17,Left!$A:$J,COLUMN(Left!C$1),FALSE)</f>
        <v>-78</v>
      </c>
      <c r="E17" s="3">
        <f>VLOOKUP($A17,Right!$A:$J,COLUMN(Right!D$1),FALSE)+VLOOKUP($B17,Left!$A:$J,COLUMN(Left!D$1),FALSE)</f>
        <v>0</v>
      </c>
      <c r="F17" s="3">
        <f>VLOOKUP($A17,Right!$A:$J,COLUMN(Right!E$1),FALSE)+VLOOKUP($B17,Left!$A:$J,COLUMN(Left!E$1),FALSE)</f>
        <v>0</v>
      </c>
      <c r="G17" s="3">
        <f>VLOOKUP($A17,Right!$A:$J,COLUMN(Right!F$1),FALSE)+VLOOKUP($B17,Left!$A:$J,COLUMN(Left!F$1),FALSE)</f>
        <v>0</v>
      </c>
      <c r="H17" s="3">
        <f>VLOOKUP($A17,Right!$A:$J,COLUMN(Right!G$1),FALSE)+VLOOKUP($B17,Left!$A:$J,COLUMN(Left!G$1),FALSE)</f>
        <v>-24</v>
      </c>
      <c r="I17" s="3">
        <f>VLOOKUP($A17,Right!$A:$J,COLUMN(Right!H$1),FALSE)+VLOOKUP($B17,Left!$A:$J,COLUMN(Left!H$1),FALSE)</f>
        <v>-26</v>
      </c>
      <c r="J17" s="3">
        <f>VLOOKUP($A17,Right!$A:$J,COLUMN(Right!I$1),FALSE)+VLOOKUP($B17,Left!$A:$J,COLUMN(Left!I$1),FALSE)</f>
        <v>-26</v>
      </c>
      <c r="K17" s="2">
        <f>VLOOKUP($A17,Right!$A:$J,COLUMN(Right!J$1),FALSE)+VLOOKUP($B17,Left!$A:$J,COLUMN(Left!J$1),FALSE)</f>
        <v>-39</v>
      </c>
      <c r="L17" s="4"/>
      <c r="M17" s="4" t="str">
        <f t="shared" si="1"/>
        <v>ctz,ft</v>
      </c>
      <c r="N17" s="4">
        <f t="shared" si="2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>
      <c r="A18" s="1" t="str">
        <f>IFERROR(__xludf.DUMMYFUNCTION("""COMPUTED_VALUE"""),"ctz")</f>
        <v>ctz</v>
      </c>
      <c r="B18" s="1" t="str">
        <f>IFERROR(__xludf.DUMMYFUNCTION("""COMPUTED_VALUE"""),"vwy")</f>
        <v>vwy</v>
      </c>
      <c r="C18" s="2">
        <f>VLOOKUP($A18,Right!$A:$J,COLUMN(Right!B$1),FALSE)+VLOOKUP($B18,Left!$A:$J,COLUMN(Left!B$1),FALSE)</f>
        <v>-36</v>
      </c>
      <c r="D18" s="3">
        <f>VLOOKUP($A18,Right!$A:$J,COLUMN(Right!C$1),FALSE)+VLOOKUP($B18,Left!$A:$J,COLUMN(Left!C$1),FALSE)</f>
        <v>-71</v>
      </c>
      <c r="E18" s="3">
        <f>VLOOKUP($A18,Right!$A:$J,COLUMN(Right!D$1),FALSE)+VLOOKUP($B18,Left!$A:$J,COLUMN(Left!D$1),FALSE)</f>
        <v>-66</v>
      </c>
      <c r="F18" s="3">
        <f>VLOOKUP($A18,Right!$A:$J,COLUMN(Right!E$1),FALSE)+VLOOKUP($B18,Left!$A:$J,COLUMN(Left!E$1),FALSE)</f>
        <v>0</v>
      </c>
      <c r="G18" s="3">
        <f>VLOOKUP($A18,Right!$A:$J,COLUMN(Right!F$1),FALSE)+VLOOKUP($B18,Left!$A:$J,COLUMN(Left!F$1),FALSE)</f>
        <v>0</v>
      </c>
      <c r="H18" s="3">
        <f>VLOOKUP($A18,Right!$A:$J,COLUMN(Right!G$1),FALSE)+VLOOKUP($B18,Left!$A:$J,COLUMN(Left!G$1),FALSE)</f>
        <v>-52</v>
      </c>
      <c r="I18" s="3">
        <f>VLOOKUP($A18,Right!$A:$J,COLUMN(Right!H$1),FALSE)+VLOOKUP($B18,Left!$A:$J,COLUMN(Left!H$1),FALSE)</f>
        <v>-65</v>
      </c>
      <c r="J18" s="3">
        <f>VLOOKUP($A18,Right!$A:$J,COLUMN(Right!I$1),FALSE)+VLOOKUP($B18,Left!$A:$J,COLUMN(Left!I$1),FALSE)</f>
        <v>-65</v>
      </c>
      <c r="K18" s="2">
        <f>VLOOKUP($A18,Right!$A:$J,COLUMN(Right!J$1),FALSE)+VLOOKUP($B18,Left!$A:$J,COLUMN(Left!J$1),FALSE)</f>
        <v>-36</v>
      </c>
      <c r="L18" s="4"/>
      <c r="M18" s="4" t="str">
        <f t="shared" si="1"/>
        <v>ctz,vwy</v>
      </c>
      <c r="N18" s="4">
        <f t="shared" si="2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>
      <c r="A19" s="4" t="str">
        <f>IFERROR(__xludf.DUMMYFUNCTION("""COMPUTED_VALUE"""),"ctz")</f>
        <v>ctz</v>
      </c>
      <c r="B19" s="4" t="str">
        <f>IFERROR(__xludf.DUMMYFUNCTION("""COMPUTED_VALUE"""),"x")</f>
        <v>x</v>
      </c>
      <c r="C19" s="2">
        <f>VLOOKUP($A19,Right!$A:$J,COLUMN(Right!B$1),FALSE)+VLOOKUP($B19,Left!$A:$J,COLUMN(Left!B$1),FALSE)</f>
        <v>-33</v>
      </c>
      <c r="D19" s="3">
        <f>VLOOKUP($A19,Right!$A:$J,COLUMN(Right!C$1),FALSE)+VLOOKUP($B19,Left!$A:$J,COLUMN(Left!C$1),FALSE)</f>
        <v>-71</v>
      </c>
      <c r="E19" s="3">
        <f>VLOOKUP($A19,Right!$A:$J,COLUMN(Right!D$1),FALSE)+VLOOKUP($B19,Left!$A:$J,COLUMN(Left!D$1),FALSE)</f>
        <v>-14</v>
      </c>
      <c r="F19" s="3">
        <f>VLOOKUP($A19,Right!$A:$J,COLUMN(Right!E$1),FALSE)+VLOOKUP($B19,Left!$A:$J,COLUMN(Left!E$1),FALSE)</f>
        <v>0</v>
      </c>
      <c r="G19" s="3">
        <f>VLOOKUP($A19,Right!$A:$J,COLUMN(Right!F$1),FALSE)+VLOOKUP($B19,Left!$A:$J,COLUMN(Left!F$1),FALSE)</f>
        <v>-7</v>
      </c>
      <c r="H19" s="3">
        <f>VLOOKUP($A19,Right!$A:$J,COLUMN(Right!G$1),FALSE)+VLOOKUP($B19,Left!$A:$J,COLUMN(Left!G$1),FALSE)</f>
        <v>-26</v>
      </c>
      <c r="I19" s="3">
        <f>VLOOKUP($A19,Right!$A:$J,COLUMN(Right!H$1),FALSE)+VLOOKUP($B19,Left!$A:$J,COLUMN(Left!H$1),FALSE)</f>
        <v>0</v>
      </c>
      <c r="J19" s="3">
        <f>VLOOKUP($A19,Right!$A:$J,COLUMN(Right!I$1),FALSE)+VLOOKUP($B19,Left!$A:$J,COLUMN(Left!I$1),FALSE)</f>
        <v>0</v>
      </c>
      <c r="K19" s="2">
        <f>VLOOKUP($A19,Right!$A:$J,COLUMN(Right!J$1),FALSE)+VLOOKUP($B19,Left!$A:$J,COLUMN(Left!J$1),FALSE)</f>
        <v>-33</v>
      </c>
      <c r="L19" s="4"/>
      <c r="M19" s="4" t="str">
        <f t="shared" si="1"/>
        <v>ctz,x</v>
      </c>
      <c r="N19" s="4">
        <f t="shared" si="2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>
      <c r="A20" s="4" t="str">
        <f>IFERROR(__xludf.DUMMYFUNCTION("""COMPUTED_VALUE"""),"ctz")</f>
        <v>ctz</v>
      </c>
      <c r="B20" s="4" t="str">
        <f>IFERROR(__xludf.DUMMYFUNCTION("""COMPUTED_VALUE"""),"cdegoq")</f>
        <v>cdegoq</v>
      </c>
      <c r="C20" s="2">
        <f>VLOOKUP($A20,Right!$A:$J,COLUMN(Right!B$1),FALSE)+VLOOKUP($B20,Left!$A:$J,COLUMN(Left!B$1),FALSE)</f>
        <v>-46</v>
      </c>
      <c r="D20" s="3">
        <f>VLOOKUP($A20,Right!$A:$J,COLUMN(Right!C$1),FALSE)+VLOOKUP($B20,Left!$A:$J,COLUMN(Left!C$1),FALSE)</f>
        <v>-91</v>
      </c>
      <c r="E20" s="3">
        <f>VLOOKUP($A20,Right!$A:$J,COLUMN(Right!D$1),FALSE)+VLOOKUP($B20,Left!$A:$J,COLUMN(Left!D$1),FALSE)</f>
        <v>-40</v>
      </c>
      <c r="F20" s="3">
        <f>VLOOKUP($A20,Right!$A:$J,COLUMN(Right!E$1),FALSE)+VLOOKUP($B20,Left!$A:$J,COLUMN(Left!E$1),FALSE)</f>
        <v>-39</v>
      </c>
      <c r="G20" s="3">
        <f>VLOOKUP($A20,Right!$A:$J,COLUMN(Right!F$1),FALSE)+VLOOKUP($B20,Left!$A:$J,COLUMN(Left!F$1),FALSE)</f>
        <v>-13</v>
      </c>
      <c r="H20" s="3">
        <f>VLOOKUP($A20,Right!$A:$J,COLUMN(Right!G$1),FALSE)+VLOOKUP($B20,Left!$A:$J,COLUMN(Left!G$1),FALSE)</f>
        <v>-13</v>
      </c>
      <c r="I20" s="3">
        <f>VLOOKUP($A20,Right!$A:$J,COLUMN(Right!H$1),FALSE)+VLOOKUP($B20,Left!$A:$J,COLUMN(Left!H$1),FALSE)</f>
        <v>-13</v>
      </c>
      <c r="J20" s="3">
        <f>VLOOKUP($A20,Right!$A:$J,COLUMN(Right!I$1),FALSE)+VLOOKUP($B20,Left!$A:$J,COLUMN(Left!I$1),FALSE)</f>
        <v>-26</v>
      </c>
      <c r="K20" s="2">
        <f>VLOOKUP($A20,Right!$A:$J,COLUMN(Right!J$1),FALSE)+VLOOKUP($B20,Left!$A:$J,COLUMN(Left!J$1),FALSE)</f>
        <v>-46</v>
      </c>
      <c r="L20" s="4"/>
      <c r="M20" s="4" t="str">
        <f t="shared" si="1"/>
        <v>ctz,cdegoq</v>
      </c>
      <c r="N20" s="4">
        <f t="shared" si="2"/>
        <v>-13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>
      <c r="A21" s="4" t="str">
        <f>IFERROR(__xludf.DUMMYFUNCTION("""COMPUTED_VALUE"""),"ctz")</f>
        <v>ctz</v>
      </c>
      <c r="B21" s="4" t="str">
        <f>IFERROR(__xludf.DUMMYFUNCTION("""COMPUTED_VALUE"""),"a")</f>
        <v>a</v>
      </c>
      <c r="C21" s="2">
        <f>VLOOKUP($A21,Right!$A:$J,COLUMN(Right!B$1),FALSE)+VLOOKUP($B21,Left!$A:$J,COLUMN(Left!B$1),FALSE)</f>
        <v>-46</v>
      </c>
      <c r="D21" s="3">
        <f>VLOOKUP($A21,Right!$A:$J,COLUMN(Right!C$1),FALSE)+VLOOKUP($B21,Left!$A:$J,COLUMN(Left!C$1),FALSE)</f>
        <v>-91</v>
      </c>
      <c r="E21" s="3">
        <f>VLOOKUP($A21,Right!$A:$J,COLUMN(Right!D$1),FALSE)+VLOOKUP($B21,Left!$A:$J,COLUMN(Left!D$1),FALSE)</f>
        <v>-40</v>
      </c>
      <c r="F21" s="3">
        <f>VLOOKUP($A21,Right!$A:$J,COLUMN(Right!E$1),FALSE)+VLOOKUP($B21,Left!$A:$J,COLUMN(Left!E$1),FALSE)</f>
        <v>-39</v>
      </c>
      <c r="G21" s="3">
        <f>VLOOKUP($A21,Right!$A:$J,COLUMN(Right!F$1),FALSE)+VLOOKUP($B21,Left!$A:$J,COLUMN(Left!F$1),FALSE)</f>
        <v>-26</v>
      </c>
      <c r="H21" s="3">
        <f>VLOOKUP($A21,Right!$A:$J,COLUMN(Right!G$1),FALSE)+VLOOKUP($B21,Left!$A:$J,COLUMN(Left!G$1),FALSE)</f>
        <v>-13</v>
      </c>
      <c r="I21" s="3">
        <f>VLOOKUP($A21,Right!$A:$J,COLUMN(Right!H$1),FALSE)+VLOOKUP($B21,Left!$A:$J,COLUMN(Left!H$1),FALSE)</f>
        <v>-13</v>
      </c>
      <c r="J21" s="3">
        <f>VLOOKUP($A21,Right!$A:$J,COLUMN(Right!I$1),FALSE)+VLOOKUP($B21,Left!$A:$J,COLUMN(Left!I$1),FALSE)</f>
        <v>-26</v>
      </c>
      <c r="K21" s="2">
        <f>VLOOKUP($A21,Right!$A:$J,COLUMN(Right!J$1),FALSE)+VLOOKUP($B21,Left!$A:$J,COLUMN(Left!J$1),FALSE)</f>
        <v>-46</v>
      </c>
      <c r="L21" s="4"/>
      <c r="M21" s="4" t="str">
        <f t="shared" si="1"/>
        <v>ctz,a</v>
      </c>
      <c r="N21" s="4">
        <f t="shared" si="2"/>
        <v>-13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>
      <c r="A22" s="4" t="str">
        <f>IFERROR(__xludf.DUMMYFUNCTION("""COMPUTED_VALUE"""),"ctz")</f>
        <v>ctz</v>
      </c>
      <c r="B22" s="4" t="str">
        <f>IFERROR(__xludf.DUMMYFUNCTION("""COMPUTED_VALUE"""),"mnprz")</f>
        <v>mnprz</v>
      </c>
      <c r="C22" s="2">
        <f>VLOOKUP($A22,Right!$A:$J,COLUMN(Right!B$1),FALSE)+VLOOKUP($B22,Left!$A:$J,COLUMN(Left!B$1),FALSE)</f>
        <v>-33</v>
      </c>
      <c r="D22" s="3">
        <f>VLOOKUP($A22,Right!$A:$J,COLUMN(Right!C$1),FALSE)+VLOOKUP($B22,Left!$A:$J,COLUMN(Left!C$1),FALSE)</f>
        <v>-71</v>
      </c>
      <c r="E22" s="3">
        <f>VLOOKUP($A22,Right!$A:$J,COLUMN(Right!D$1),FALSE)+VLOOKUP($B22,Left!$A:$J,COLUMN(Left!D$1),FALSE)</f>
        <v>0</v>
      </c>
      <c r="F22" s="3">
        <f>VLOOKUP($A22,Right!$A:$J,COLUMN(Right!E$1),FALSE)+VLOOKUP($B22,Left!$A:$J,COLUMN(Left!E$1),FALSE)</f>
        <v>0</v>
      </c>
      <c r="G22" s="3">
        <f>VLOOKUP($A22,Right!$A:$J,COLUMN(Right!F$1),FALSE)+VLOOKUP($B22,Left!$A:$J,COLUMN(Left!F$1),FALSE)</f>
        <v>0</v>
      </c>
      <c r="H22" s="3">
        <f>VLOOKUP($A22,Right!$A:$J,COLUMN(Right!G$1),FALSE)+VLOOKUP($B22,Left!$A:$J,COLUMN(Left!G$1),FALSE)</f>
        <v>-13</v>
      </c>
      <c r="I22" s="3">
        <f>VLOOKUP($A22,Right!$A:$J,COLUMN(Right!H$1),FALSE)+VLOOKUP($B22,Left!$A:$J,COLUMN(Left!H$1),FALSE)</f>
        <v>0</v>
      </c>
      <c r="J22" s="3">
        <f>VLOOKUP($A22,Right!$A:$J,COLUMN(Right!I$1),FALSE)+VLOOKUP($B22,Left!$A:$J,COLUMN(Left!I$1),FALSE)</f>
        <v>0</v>
      </c>
      <c r="K22" s="2">
        <f>VLOOKUP($A22,Right!$A:$J,COLUMN(Right!J$1),FALSE)+VLOOKUP($B22,Left!$A:$J,COLUMN(Left!J$1),FALSE)</f>
        <v>-33</v>
      </c>
      <c r="L22" s="4"/>
      <c r="M22" s="4" t="str">
        <f t="shared" si="1"/>
        <v>ctz,mnprz</v>
      </c>
      <c r="N22" s="4">
        <f t="shared" si="2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>
      <c r="A23" s="4" t="str">
        <f>IFERROR(__xludf.DUMMYFUNCTION("""COMPUTED_VALUE"""),"ctz")</f>
        <v>ctz</v>
      </c>
      <c r="B23" s="4" t="str">
        <f>IFERROR(__xludf.DUMMYFUNCTION("""COMPUTED_VALUE"""),"s")</f>
        <v>s</v>
      </c>
      <c r="C23" s="2">
        <f>VLOOKUP($A23,Right!$A:$J,COLUMN(Right!B$1),FALSE)+VLOOKUP($B23,Left!$A:$J,COLUMN(Left!B$1),FALSE)</f>
        <v>-46</v>
      </c>
      <c r="D23" s="3">
        <f>VLOOKUP($A23,Right!$A:$J,COLUMN(Right!C$1),FALSE)+VLOOKUP($B23,Left!$A:$J,COLUMN(Left!C$1),FALSE)</f>
        <v>-91</v>
      </c>
      <c r="E23" s="3">
        <f>VLOOKUP($A23,Right!$A:$J,COLUMN(Right!D$1),FALSE)+VLOOKUP($B23,Left!$A:$J,COLUMN(Left!D$1),FALSE)</f>
        <v>-40</v>
      </c>
      <c r="F23" s="3">
        <f>VLOOKUP($A23,Right!$A:$J,COLUMN(Right!E$1),FALSE)+VLOOKUP($B23,Left!$A:$J,COLUMN(Left!E$1),FALSE)</f>
        <v>-39</v>
      </c>
      <c r="G23" s="3">
        <f>VLOOKUP($A23,Right!$A:$J,COLUMN(Right!F$1),FALSE)+VLOOKUP($B23,Left!$A:$J,COLUMN(Left!F$1),FALSE)</f>
        <v>-13</v>
      </c>
      <c r="H23" s="3">
        <f>VLOOKUP($A23,Right!$A:$J,COLUMN(Right!G$1),FALSE)+VLOOKUP($B23,Left!$A:$J,COLUMN(Left!G$1),FALSE)</f>
        <v>-13</v>
      </c>
      <c r="I23" s="3">
        <f>VLOOKUP($A23,Right!$A:$J,COLUMN(Right!H$1),FALSE)+VLOOKUP($B23,Left!$A:$J,COLUMN(Left!H$1),FALSE)</f>
        <v>0</v>
      </c>
      <c r="J23" s="3">
        <f>VLOOKUP($A23,Right!$A:$J,COLUMN(Right!I$1),FALSE)+VLOOKUP($B23,Left!$A:$J,COLUMN(Left!I$1),FALSE)</f>
        <v>0</v>
      </c>
      <c r="K23" s="2">
        <f>VLOOKUP($A23,Right!$A:$J,COLUMN(Right!J$1),FALSE)+VLOOKUP($B23,Left!$A:$J,COLUMN(Left!J$1),FALSE)</f>
        <v>-46</v>
      </c>
      <c r="L23" s="4"/>
      <c r="M23" s="4" t="str">
        <f t="shared" si="1"/>
        <v>ctz,s</v>
      </c>
      <c r="N23" s="4">
        <f t="shared" si="2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>
      <c r="A24" s="4" t="str">
        <f>IFERROR(__xludf.DUMMYFUNCTION("""COMPUTED_VALUE"""),"ctz")</f>
        <v>ctz</v>
      </c>
      <c r="B24" s="4" t="str">
        <f>IFERROR(__xludf.DUMMYFUNCTION("""COMPUTED_VALUE"""),"u")</f>
        <v>u</v>
      </c>
      <c r="C24" s="2">
        <f>VLOOKUP($A24,Right!$A:$J,COLUMN(Right!B$1),FALSE)+VLOOKUP($B24,Left!$A:$J,COLUMN(Left!B$1),FALSE)</f>
        <v>-33</v>
      </c>
      <c r="D24" s="3">
        <f>VLOOKUP($A24,Right!$A:$J,COLUMN(Right!C$1),FALSE)+VLOOKUP($B24,Left!$A:$J,COLUMN(Left!C$1),FALSE)</f>
        <v>-72</v>
      </c>
      <c r="E24" s="3">
        <f>VLOOKUP($A24,Right!$A:$J,COLUMN(Right!D$1),FALSE)+VLOOKUP($B24,Left!$A:$J,COLUMN(Left!D$1),FALSE)</f>
        <v>-14</v>
      </c>
      <c r="F24" s="3">
        <f>VLOOKUP($A24,Right!$A:$J,COLUMN(Right!E$1),FALSE)+VLOOKUP($B24,Left!$A:$J,COLUMN(Left!E$1),FALSE)</f>
        <v>0</v>
      </c>
      <c r="G24" s="3">
        <f>VLOOKUP($A24,Right!$A:$J,COLUMN(Right!F$1),FALSE)+VLOOKUP($B24,Left!$A:$J,COLUMN(Left!F$1),FALSE)</f>
        <v>0</v>
      </c>
      <c r="H24" s="3">
        <f>VLOOKUP($A24,Right!$A:$J,COLUMN(Right!G$1),FALSE)+VLOOKUP($B24,Left!$A:$J,COLUMN(Left!G$1),FALSE)</f>
        <v>-13</v>
      </c>
      <c r="I24" s="3">
        <f>VLOOKUP($A24,Right!$A:$J,COLUMN(Right!H$1),FALSE)+VLOOKUP($B24,Left!$A:$J,COLUMN(Left!H$1),FALSE)</f>
        <v>-13</v>
      </c>
      <c r="J24" s="3">
        <f>VLOOKUP($A24,Right!$A:$J,COLUMN(Right!I$1),FALSE)+VLOOKUP($B24,Left!$A:$J,COLUMN(Left!I$1),FALSE)</f>
        <v>-26</v>
      </c>
      <c r="K24" s="2">
        <f>VLOOKUP($A24,Right!$A:$J,COLUMN(Right!J$1),FALSE)+VLOOKUP($B24,Left!$A:$J,COLUMN(Left!J$1),FALSE)</f>
        <v>-33</v>
      </c>
      <c r="L24" s="4"/>
      <c r="M24" s="4" t="str">
        <f t="shared" si="1"/>
        <v>ctz,u</v>
      </c>
      <c r="N24" s="4">
        <f t="shared" si="2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>
      <c r="A25" s="4" t="str">
        <f>IFERROR(__xludf.DUMMYFUNCTION("""COMPUTED_VALUE"""),"fr")</f>
        <v>fr</v>
      </c>
      <c r="B25" s="4" t="str">
        <f>IFERROR(__xludf.DUMMYFUNCTION("""COMPUTED_VALUE"""),"ft")</f>
        <v>ft</v>
      </c>
      <c r="C25" s="2">
        <f>VLOOKUP($A25,Right!$A:$J,COLUMN(Right!B$1),FALSE)+VLOOKUP($B25,Left!$A:$J,COLUMN(Left!B$1),FALSE)</f>
        <v>-39</v>
      </c>
      <c r="D25" s="3">
        <f>VLOOKUP($A25,Right!$A:$J,COLUMN(Right!C$1),FALSE)+VLOOKUP($B25,Left!$A:$J,COLUMN(Left!C$1),FALSE)</f>
        <v>-78</v>
      </c>
      <c r="E25" s="3">
        <f>VLOOKUP($A25,Right!$A:$J,COLUMN(Right!D$1),FALSE)+VLOOKUP($B25,Left!$A:$J,COLUMN(Left!D$1),FALSE)</f>
        <v>0</v>
      </c>
      <c r="F25" s="3">
        <f>VLOOKUP($A25,Right!$A:$J,COLUMN(Right!E$1),FALSE)+VLOOKUP($B25,Left!$A:$J,COLUMN(Left!E$1),FALSE)</f>
        <v>0</v>
      </c>
      <c r="G25" s="3">
        <f>VLOOKUP($A25,Right!$A:$J,COLUMN(Right!F$1),FALSE)+VLOOKUP($B25,Left!$A:$J,COLUMN(Left!F$1),FALSE)</f>
        <v>0</v>
      </c>
      <c r="H25" s="3">
        <f>VLOOKUP($A25,Right!$A:$J,COLUMN(Right!G$1),FALSE)+VLOOKUP($B25,Left!$A:$J,COLUMN(Left!G$1),FALSE)</f>
        <v>-38</v>
      </c>
      <c r="I25" s="3">
        <f>VLOOKUP($A25,Right!$A:$J,COLUMN(Right!H$1),FALSE)+VLOOKUP($B25,Left!$A:$J,COLUMN(Left!H$1),FALSE)</f>
        <v>-40</v>
      </c>
      <c r="J25" s="3">
        <f>VLOOKUP($A25,Right!$A:$J,COLUMN(Right!I$1),FALSE)+VLOOKUP($B25,Left!$A:$J,COLUMN(Left!I$1),FALSE)</f>
        <v>-40</v>
      </c>
      <c r="K25" s="2">
        <f>VLOOKUP($A25,Right!$A:$J,COLUMN(Right!J$1),FALSE)+VLOOKUP($B25,Left!$A:$J,COLUMN(Left!J$1),FALSE)</f>
        <v>-39</v>
      </c>
      <c r="L25" s="4"/>
      <c r="M25" s="4" t="str">
        <f t="shared" si="1"/>
        <v>fr,ft</v>
      </c>
      <c r="N25" s="4">
        <f t="shared" si="2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>
      <c r="A26" s="4" t="str">
        <f>IFERROR(__xludf.DUMMYFUNCTION("""COMPUTED_VALUE"""),"fr")</f>
        <v>fr</v>
      </c>
      <c r="B26" s="4" t="str">
        <f>IFERROR(__xludf.DUMMYFUNCTION("""COMPUTED_VALUE"""),"vwy")</f>
        <v>vwy</v>
      </c>
      <c r="C26" s="2">
        <f>VLOOKUP($A26,Right!$A:$J,COLUMN(Right!B$1),FALSE)+VLOOKUP($B26,Left!$A:$J,COLUMN(Left!B$1),FALSE)</f>
        <v>-36</v>
      </c>
      <c r="D26" s="3">
        <f>VLOOKUP($A26,Right!$A:$J,COLUMN(Right!C$1),FALSE)+VLOOKUP($B26,Left!$A:$J,COLUMN(Left!C$1),FALSE)</f>
        <v>-71</v>
      </c>
      <c r="E26" s="3">
        <f>VLOOKUP($A26,Right!$A:$J,COLUMN(Right!D$1),FALSE)+VLOOKUP($B26,Left!$A:$J,COLUMN(Left!D$1),FALSE)</f>
        <v>-66</v>
      </c>
      <c r="F26" s="3">
        <f>VLOOKUP($A26,Right!$A:$J,COLUMN(Right!E$1),FALSE)+VLOOKUP($B26,Left!$A:$J,COLUMN(Left!E$1),FALSE)</f>
        <v>0</v>
      </c>
      <c r="G26" s="3">
        <f>VLOOKUP($A26,Right!$A:$J,COLUMN(Right!F$1),FALSE)+VLOOKUP($B26,Left!$A:$J,COLUMN(Left!F$1),FALSE)</f>
        <v>0</v>
      </c>
      <c r="H26" s="3">
        <f>VLOOKUP($A26,Right!$A:$J,COLUMN(Right!G$1),FALSE)+VLOOKUP($B26,Left!$A:$J,COLUMN(Left!G$1),FALSE)</f>
        <v>-66</v>
      </c>
      <c r="I26" s="3">
        <f>VLOOKUP($A26,Right!$A:$J,COLUMN(Right!H$1),FALSE)+VLOOKUP($B26,Left!$A:$J,COLUMN(Left!H$1),FALSE)</f>
        <v>-79</v>
      </c>
      <c r="J26" s="3">
        <f>VLOOKUP($A26,Right!$A:$J,COLUMN(Right!I$1),FALSE)+VLOOKUP($B26,Left!$A:$J,COLUMN(Left!I$1),FALSE)</f>
        <v>-79</v>
      </c>
      <c r="K26" s="2">
        <f>VLOOKUP($A26,Right!$A:$J,COLUMN(Right!J$1),FALSE)+VLOOKUP($B26,Left!$A:$J,COLUMN(Left!J$1),FALSE)</f>
        <v>-36</v>
      </c>
      <c r="L26" s="4"/>
      <c r="M26" s="4" t="str">
        <f t="shared" si="1"/>
        <v>fr,vwy</v>
      </c>
      <c r="N26" s="4">
        <f t="shared" si="2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>
      <c r="A27" s="4" t="str">
        <f>IFERROR(__xludf.DUMMYFUNCTION("""COMPUTED_VALUE"""),"fr")</f>
        <v>fr</v>
      </c>
      <c r="B27" s="4" t="str">
        <f>IFERROR(__xludf.DUMMYFUNCTION("""COMPUTED_VALUE"""),"x")</f>
        <v>x</v>
      </c>
      <c r="C27" s="2">
        <f>VLOOKUP($A27,Right!$A:$J,COLUMN(Right!B$1),FALSE)+VLOOKUP($B27,Left!$A:$J,COLUMN(Left!B$1),FALSE)</f>
        <v>-33</v>
      </c>
      <c r="D27" s="3">
        <f>VLOOKUP($A27,Right!$A:$J,COLUMN(Right!C$1),FALSE)+VLOOKUP($B27,Left!$A:$J,COLUMN(Left!C$1),FALSE)</f>
        <v>-71</v>
      </c>
      <c r="E27" s="3">
        <f>VLOOKUP($A27,Right!$A:$J,COLUMN(Right!D$1),FALSE)+VLOOKUP($B27,Left!$A:$J,COLUMN(Left!D$1),FALSE)</f>
        <v>-14</v>
      </c>
      <c r="F27" s="3">
        <f>VLOOKUP($A27,Right!$A:$J,COLUMN(Right!E$1),FALSE)+VLOOKUP($B27,Left!$A:$J,COLUMN(Left!E$1),FALSE)</f>
        <v>0</v>
      </c>
      <c r="G27" s="3">
        <f>VLOOKUP($A27,Right!$A:$J,COLUMN(Right!F$1),FALSE)+VLOOKUP($B27,Left!$A:$J,COLUMN(Left!F$1),FALSE)</f>
        <v>-7</v>
      </c>
      <c r="H27" s="3">
        <f>VLOOKUP($A27,Right!$A:$J,COLUMN(Right!G$1),FALSE)+VLOOKUP($B27,Left!$A:$J,COLUMN(Left!G$1),FALSE)</f>
        <v>-40</v>
      </c>
      <c r="I27" s="3">
        <f>VLOOKUP($A27,Right!$A:$J,COLUMN(Right!H$1),FALSE)+VLOOKUP($B27,Left!$A:$J,COLUMN(Left!H$1),FALSE)</f>
        <v>-14</v>
      </c>
      <c r="J27" s="3">
        <f>VLOOKUP($A27,Right!$A:$J,COLUMN(Right!I$1),FALSE)+VLOOKUP($B27,Left!$A:$J,COLUMN(Left!I$1),FALSE)</f>
        <v>-14</v>
      </c>
      <c r="K27" s="2">
        <f>VLOOKUP($A27,Right!$A:$J,COLUMN(Right!J$1),FALSE)+VLOOKUP($B27,Left!$A:$J,COLUMN(Left!J$1),FALSE)</f>
        <v>-33</v>
      </c>
      <c r="L27" s="4"/>
      <c r="M27" s="4" t="str">
        <f t="shared" si="1"/>
        <v>fr,x</v>
      </c>
      <c r="N27" s="4">
        <f t="shared" si="2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>
      <c r="A28" s="4" t="str">
        <f>IFERROR(__xludf.DUMMYFUNCTION("""COMPUTED_VALUE"""),"fr")</f>
        <v>fr</v>
      </c>
      <c r="B28" s="4" t="str">
        <f>IFERROR(__xludf.DUMMYFUNCTION("""COMPUTED_VALUE"""),"cdegoq")</f>
        <v>cdegoq</v>
      </c>
      <c r="C28" s="2">
        <f>VLOOKUP($A28,Right!$A:$J,COLUMN(Right!B$1),FALSE)+VLOOKUP($B28,Left!$A:$J,COLUMN(Left!B$1),FALSE)</f>
        <v>-46</v>
      </c>
      <c r="D28" s="3">
        <f>VLOOKUP($A28,Right!$A:$J,COLUMN(Right!C$1),FALSE)+VLOOKUP($B28,Left!$A:$J,COLUMN(Left!C$1),FALSE)</f>
        <v>-91</v>
      </c>
      <c r="E28" s="3">
        <f>VLOOKUP($A28,Right!$A:$J,COLUMN(Right!D$1),FALSE)+VLOOKUP($B28,Left!$A:$J,COLUMN(Left!D$1),FALSE)</f>
        <v>-40</v>
      </c>
      <c r="F28" s="3">
        <f>VLOOKUP($A28,Right!$A:$J,COLUMN(Right!E$1),FALSE)+VLOOKUP($B28,Left!$A:$J,COLUMN(Left!E$1),FALSE)</f>
        <v>-39</v>
      </c>
      <c r="G28" s="3">
        <f>VLOOKUP($A28,Right!$A:$J,COLUMN(Right!F$1),FALSE)+VLOOKUP($B28,Left!$A:$J,COLUMN(Left!F$1),FALSE)</f>
        <v>-13</v>
      </c>
      <c r="H28" s="3">
        <f>VLOOKUP($A28,Right!$A:$J,COLUMN(Right!G$1),FALSE)+VLOOKUP($B28,Left!$A:$J,COLUMN(Left!G$1),FALSE)</f>
        <v>-27</v>
      </c>
      <c r="I28" s="3">
        <f>VLOOKUP($A28,Right!$A:$J,COLUMN(Right!H$1),FALSE)+VLOOKUP($B28,Left!$A:$J,COLUMN(Left!H$1),FALSE)</f>
        <v>-27</v>
      </c>
      <c r="J28" s="3">
        <f>VLOOKUP($A28,Right!$A:$J,COLUMN(Right!I$1),FALSE)+VLOOKUP($B28,Left!$A:$J,COLUMN(Left!I$1),FALSE)</f>
        <v>-40</v>
      </c>
      <c r="K28" s="2">
        <f>VLOOKUP($A28,Right!$A:$J,COLUMN(Right!J$1),FALSE)+VLOOKUP($B28,Left!$A:$J,COLUMN(Left!J$1),FALSE)</f>
        <v>-46</v>
      </c>
      <c r="L28" s="4"/>
      <c r="M28" s="4" t="str">
        <f t="shared" si="1"/>
        <v>fr,cdegoq</v>
      </c>
      <c r="N28" s="4">
        <f t="shared" si="2"/>
        <v>-13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>
      <c r="A29" s="4" t="str">
        <f>IFERROR(__xludf.DUMMYFUNCTION("""COMPUTED_VALUE"""),"fr")</f>
        <v>fr</v>
      </c>
      <c r="B29" s="4" t="str">
        <f>IFERROR(__xludf.DUMMYFUNCTION("""COMPUTED_VALUE"""),"a")</f>
        <v>a</v>
      </c>
      <c r="C29" s="2">
        <f>VLOOKUP($A29,Right!$A:$J,COLUMN(Right!B$1),FALSE)+VLOOKUP($B29,Left!$A:$J,COLUMN(Left!B$1),FALSE)</f>
        <v>-46</v>
      </c>
      <c r="D29" s="3">
        <f>VLOOKUP($A29,Right!$A:$J,COLUMN(Right!C$1),FALSE)+VLOOKUP($B29,Left!$A:$J,COLUMN(Left!C$1),FALSE)</f>
        <v>-91</v>
      </c>
      <c r="E29" s="3">
        <f>VLOOKUP($A29,Right!$A:$J,COLUMN(Right!D$1),FALSE)+VLOOKUP($B29,Left!$A:$J,COLUMN(Left!D$1),FALSE)</f>
        <v>-40</v>
      </c>
      <c r="F29" s="3">
        <f>VLOOKUP($A29,Right!$A:$J,COLUMN(Right!E$1),FALSE)+VLOOKUP($B29,Left!$A:$J,COLUMN(Left!E$1),FALSE)</f>
        <v>-39</v>
      </c>
      <c r="G29" s="3">
        <f>VLOOKUP($A29,Right!$A:$J,COLUMN(Right!F$1),FALSE)+VLOOKUP($B29,Left!$A:$J,COLUMN(Left!F$1),FALSE)</f>
        <v>-26</v>
      </c>
      <c r="H29" s="3">
        <f>VLOOKUP($A29,Right!$A:$J,COLUMN(Right!G$1),FALSE)+VLOOKUP($B29,Left!$A:$J,COLUMN(Left!G$1),FALSE)</f>
        <v>-27</v>
      </c>
      <c r="I29" s="3">
        <f>VLOOKUP($A29,Right!$A:$J,COLUMN(Right!H$1),FALSE)+VLOOKUP($B29,Left!$A:$J,COLUMN(Left!H$1),FALSE)</f>
        <v>-27</v>
      </c>
      <c r="J29" s="3">
        <f>VLOOKUP($A29,Right!$A:$J,COLUMN(Right!I$1),FALSE)+VLOOKUP($B29,Left!$A:$J,COLUMN(Left!I$1),FALSE)</f>
        <v>-40</v>
      </c>
      <c r="K29" s="2">
        <f>VLOOKUP($A29,Right!$A:$J,COLUMN(Right!J$1),FALSE)+VLOOKUP($B29,Left!$A:$J,COLUMN(Left!J$1),FALSE)</f>
        <v>-46</v>
      </c>
      <c r="L29" s="4"/>
      <c r="M29" s="4" t="str">
        <f t="shared" si="1"/>
        <v>fr,a</v>
      </c>
      <c r="N29" s="4">
        <f t="shared" si="2"/>
        <v>-26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>
      <c r="A30" s="4" t="str">
        <f>IFERROR(__xludf.DUMMYFUNCTION("""COMPUTED_VALUE"""),"fr")</f>
        <v>fr</v>
      </c>
      <c r="B30" s="4" t="str">
        <f>IFERROR(__xludf.DUMMYFUNCTION("""COMPUTED_VALUE"""),"mnprz")</f>
        <v>mnprz</v>
      </c>
      <c r="C30" s="2">
        <f>VLOOKUP($A30,Right!$A:$J,COLUMN(Right!B$1),FALSE)+VLOOKUP($B30,Left!$A:$J,COLUMN(Left!B$1),FALSE)</f>
        <v>-33</v>
      </c>
      <c r="D30" s="3">
        <f>VLOOKUP($A30,Right!$A:$J,COLUMN(Right!C$1),FALSE)+VLOOKUP($B30,Left!$A:$J,COLUMN(Left!C$1),FALSE)</f>
        <v>-71</v>
      </c>
      <c r="E30" s="3">
        <f>VLOOKUP($A30,Right!$A:$J,COLUMN(Right!D$1),FALSE)+VLOOKUP($B30,Left!$A:$J,COLUMN(Left!D$1),FALSE)</f>
        <v>0</v>
      </c>
      <c r="F30" s="3">
        <f>VLOOKUP($A30,Right!$A:$J,COLUMN(Right!E$1),FALSE)+VLOOKUP($B30,Left!$A:$J,COLUMN(Left!E$1),FALSE)</f>
        <v>0</v>
      </c>
      <c r="G30" s="3">
        <f>VLOOKUP($A30,Right!$A:$J,COLUMN(Right!F$1),FALSE)+VLOOKUP($B30,Left!$A:$J,COLUMN(Left!F$1),FALSE)</f>
        <v>0</v>
      </c>
      <c r="H30" s="3">
        <f>VLOOKUP($A30,Right!$A:$J,COLUMN(Right!G$1),FALSE)+VLOOKUP($B30,Left!$A:$J,COLUMN(Left!G$1),FALSE)</f>
        <v>-27</v>
      </c>
      <c r="I30" s="3">
        <f>VLOOKUP($A30,Right!$A:$J,COLUMN(Right!H$1),FALSE)+VLOOKUP($B30,Left!$A:$J,COLUMN(Left!H$1),FALSE)</f>
        <v>-14</v>
      </c>
      <c r="J30" s="3">
        <f>VLOOKUP($A30,Right!$A:$J,COLUMN(Right!I$1),FALSE)+VLOOKUP($B30,Left!$A:$J,COLUMN(Left!I$1),FALSE)</f>
        <v>-14</v>
      </c>
      <c r="K30" s="2">
        <f>VLOOKUP($A30,Right!$A:$J,COLUMN(Right!J$1),FALSE)+VLOOKUP($B30,Left!$A:$J,COLUMN(Left!J$1),FALSE)</f>
        <v>-33</v>
      </c>
      <c r="L30" s="4"/>
      <c r="M30" s="4" t="str">
        <f t="shared" si="1"/>
        <v>fr,mnprz</v>
      </c>
      <c r="N30" s="4">
        <f t="shared" si="2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>
      <c r="A31" s="4" t="str">
        <f>IFERROR(__xludf.DUMMYFUNCTION("""COMPUTED_VALUE"""),"fr")</f>
        <v>fr</v>
      </c>
      <c r="B31" s="4" t="str">
        <f>IFERROR(__xludf.DUMMYFUNCTION("""COMPUTED_VALUE"""),"s")</f>
        <v>s</v>
      </c>
      <c r="C31" s="2">
        <f>VLOOKUP($A31,Right!$A:$J,COLUMN(Right!B$1),FALSE)+VLOOKUP($B31,Left!$A:$J,COLUMN(Left!B$1),FALSE)</f>
        <v>-46</v>
      </c>
      <c r="D31" s="3">
        <f>VLOOKUP($A31,Right!$A:$J,COLUMN(Right!C$1),FALSE)+VLOOKUP($B31,Left!$A:$J,COLUMN(Left!C$1),FALSE)</f>
        <v>-91</v>
      </c>
      <c r="E31" s="3">
        <f>VLOOKUP($A31,Right!$A:$J,COLUMN(Right!D$1),FALSE)+VLOOKUP($B31,Left!$A:$J,COLUMN(Left!D$1),FALSE)</f>
        <v>-40</v>
      </c>
      <c r="F31" s="3">
        <f>VLOOKUP($A31,Right!$A:$J,COLUMN(Right!E$1),FALSE)+VLOOKUP($B31,Left!$A:$J,COLUMN(Left!E$1),FALSE)</f>
        <v>-39</v>
      </c>
      <c r="G31" s="3">
        <f>VLOOKUP($A31,Right!$A:$J,COLUMN(Right!F$1),FALSE)+VLOOKUP($B31,Left!$A:$J,COLUMN(Left!F$1),FALSE)</f>
        <v>-13</v>
      </c>
      <c r="H31" s="3">
        <f>VLOOKUP($A31,Right!$A:$J,COLUMN(Right!G$1),FALSE)+VLOOKUP($B31,Left!$A:$J,COLUMN(Left!G$1),FALSE)</f>
        <v>-27</v>
      </c>
      <c r="I31" s="3">
        <f>VLOOKUP($A31,Right!$A:$J,COLUMN(Right!H$1),FALSE)+VLOOKUP($B31,Left!$A:$J,COLUMN(Left!H$1),FALSE)</f>
        <v>-14</v>
      </c>
      <c r="J31" s="3">
        <f>VLOOKUP($A31,Right!$A:$J,COLUMN(Right!I$1),FALSE)+VLOOKUP($B31,Left!$A:$J,COLUMN(Left!I$1),FALSE)</f>
        <v>-14</v>
      </c>
      <c r="K31" s="2">
        <f>VLOOKUP($A31,Right!$A:$J,COLUMN(Right!J$1),FALSE)+VLOOKUP($B31,Left!$A:$J,COLUMN(Left!J$1),FALSE)</f>
        <v>-46</v>
      </c>
      <c r="L31" s="4"/>
      <c r="M31" s="4" t="str">
        <f t="shared" si="1"/>
        <v>fr,s</v>
      </c>
      <c r="N31" s="4">
        <f t="shared" si="2"/>
        <v>-13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>
      <c r="A32" s="4" t="str">
        <f>IFERROR(__xludf.DUMMYFUNCTION("""COMPUTED_VALUE"""),"fr")</f>
        <v>fr</v>
      </c>
      <c r="B32" s="4" t="str">
        <f>IFERROR(__xludf.DUMMYFUNCTION("""COMPUTED_VALUE"""),"u")</f>
        <v>u</v>
      </c>
      <c r="C32" s="2">
        <f>VLOOKUP($A32,Right!$A:$J,COLUMN(Right!B$1),FALSE)+VLOOKUP($B32,Left!$A:$J,COLUMN(Left!B$1),FALSE)</f>
        <v>-33</v>
      </c>
      <c r="D32" s="3">
        <f>VLOOKUP($A32,Right!$A:$J,COLUMN(Right!C$1),FALSE)+VLOOKUP($B32,Left!$A:$J,COLUMN(Left!C$1),FALSE)</f>
        <v>-72</v>
      </c>
      <c r="E32" s="3">
        <f>VLOOKUP($A32,Right!$A:$J,COLUMN(Right!D$1),FALSE)+VLOOKUP($B32,Left!$A:$J,COLUMN(Left!D$1),FALSE)</f>
        <v>-14</v>
      </c>
      <c r="F32" s="3">
        <f>VLOOKUP($A32,Right!$A:$J,COLUMN(Right!E$1),FALSE)+VLOOKUP($B32,Left!$A:$J,COLUMN(Left!E$1),FALSE)</f>
        <v>0</v>
      </c>
      <c r="G32" s="3">
        <f>VLOOKUP($A32,Right!$A:$J,COLUMN(Right!F$1),FALSE)+VLOOKUP($B32,Left!$A:$J,COLUMN(Left!F$1),FALSE)</f>
        <v>0</v>
      </c>
      <c r="H32" s="3">
        <f>VLOOKUP($A32,Right!$A:$J,COLUMN(Right!G$1),FALSE)+VLOOKUP($B32,Left!$A:$J,COLUMN(Left!G$1),FALSE)</f>
        <v>-27</v>
      </c>
      <c r="I32" s="3">
        <f>VLOOKUP($A32,Right!$A:$J,COLUMN(Right!H$1),FALSE)+VLOOKUP($B32,Left!$A:$J,COLUMN(Left!H$1),FALSE)</f>
        <v>-27</v>
      </c>
      <c r="J32" s="3">
        <f>VLOOKUP($A32,Right!$A:$J,COLUMN(Right!I$1),FALSE)+VLOOKUP($B32,Left!$A:$J,COLUMN(Left!I$1),FALSE)</f>
        <v>-40</v>
      </c>
      <c r="K32" s="2">
        <f>VLOOKUP($A32,Right!$A:$J,COLUMN(Right!J$1),FALSE)+VLOOKUP($B32,Left!$A:$J,COLUMN(Left!J$1),FALSE)</f>
        <v>-33</v>
      </c>
      <c r="L32" s="4"/>
      <c r="M32" s="4" t="str">
        <f t="shared" si="1"/>
        <v>fr,u</v>
      </c>
      <c r="N32" s="4">
        <f t="shared" si="2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>
      <c r="A33" s="4" t="str">
        <f>IFERROR(__xludf.DUMMYFUNCTION("""COMPUTED_VALUE"""),"kx")</f>
        <v>kx</v>
      </c>
      <c r="B33" s="4" t="str">
        <f>IFERROR(__xludf.DUMMYFUNCTION("""COMPUTED_VALUE"""),"ft")</f>
        <v>ft</v>
      </c>
      <c r="C33" s="2">
        <f>VLOOKUP($A33,Right!$A:$J,COLUMN(Right!B$1),FALSE)+VLOOKUP($B33,Left!$A:$J,COLUMN(Left!B$1),FALSE)</f>
        <v>-39</v>
      </c>
      <c r="D33" s="3">
        <f>VLOOKUP($A33,Right!$A:$J,COLUMN(Right!C$1),FALSE)+VLOOKUP($B33,Left!$A:$J,COLUMN(Left!C$1),FALSE)</f>
        <v>-78</v>
      </c>
      <c r="E33" s="3">
        <f>VLOOKUP($A33,Right!$A:$J,COLUMN(Right!D$1),FALSE)+VLOOKUP($B33,Left!$A:$J,COLUMN(Left!D$1),FALSE)</f>
        <v>0</v>
      </c>
      <c r="F33" s="3">
        <f>VLOOKUP($A33,Right!$A:$J,COLUMN(Right!E$1),FALSE)+VLOOKUP($B33,Left!$A:$J,COLUMN(Left!E$1),FALSE)</f>
        <v>0</v>
      </c>
      <c r="G33" s="3">
        <f>VLOOKUP($A33,Right!$A:$J,COLUMN(Right!F$1),FALSE)+VLOOKUP($B33,Left!$A:$J,COLUMN(Left!F$1),FALSE)</f>
        <v>0</v>
      </c>
      <c r="H33" s="3">
        <f>VLOOKUP($A33,Right!$A:$J,COLUMN(Right!G$1),FALSE)+VLOOKUP($B33,Left!$A:$J,COLUMN(Left!G$1),FALSE)</f>
        <v>-24</v>
      </c>
      <c r="I33" s="3">
        <f>VLOOKUP($A33,Right!$A:$J,COLUMN(Right!H$1),FALSE)+VLOOKUP($B33,Left!$A:$J,COLUMN(Left!H$1),FALSE)</f>
        <v>-26</v>
      </c>
      <c r="J33" s="3">
        <f>VLOOKUP($A33,Right!$A:$J,COLUMN(Right!I$1),FALSE)+VLOOKUP($B33,Left!$A:$J,COLUMN(Left!I$1),FALSE)</f>
        <v>-26</v>
      </c>
      <c r="K33" s="2">
        <f>VLOOKUP($A33,Right!$A:$J,COLUMN(Right!J$1),FALSE)+VLOOKUP($B33,Left!$A:$J,COLUMN(Left!J$1),FALSE)</f>
        <v>-39</v>
      </c>
      <c r="L33" s="4"/>
      <c r="M33" s="4" t="str">
        <f t="shared" si="1"/>
        <v>kx,ft</v>
      </c>
      <c r="N33" s="4">
        <f t="shared" si="2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>
      <c r="A34" s="4" t="str">
        <f>IFERROR(__xludf.DUMMYFUNCTION("""COMPUTED_VALUE"""),"kx")</f>
        <v>kx</v>
      </c>
      <c r="B34" s="4" t="str">
        <f>IFERROR(__xludf.DUMMYFUNCTION("""COMPUTED_VALUE"""),"vwy")</f>
        <v>vwy</v>
      </c>
      <c r="C34" s="2">
        <f>VLOOKUP($A34,Right!$A:$J,COLUMN(Right!B$1),FALSE)+VLOOKUP($B34,Left!$A:$J,COLUMN(Left!B$1),FALSE)</f>
        <v>-36</v>
      </c>
      <c r="D34" s="3">
        <f>VLOOKUP($A34,Right!$A:$J,COLUMN(Right!C$1),FALSE)+VLOOKUP($B34,Left!$A:$J,COLUMN(Left!C$1),FALSE)</f>
        <v>-71</v>
      </c>
      <c r="E34" s="3">
        <f>VLOOKUP($A34,Right!$A:$J,COLUMN(Right!D$1),FALSE)+VLOOKUP($B34,Left!$A:$J,COLUMN(Left!D$1),FALSE)</f>
        <v>-66</v>
      </c>
      <c r="F34" s="3">
        <f>VLOOKUP($A34,Right!$A:$J,COLUMN(Right!E$1),FALSE)+VLOOKUP($B34,Left!$A:$J,COLUMN(Left!E$1),FALSE)</f>
        <v>0</v>
      </c>
      <c r="G34" s="3">
        <f>VLOOKUP($A34,Right!$A:$J,COLUMN(Right!F$1),FALSE)+VLOOKUP($B34,Left!$A:$J,COLUMN(Left!F$1),FALSE)</f>
        <v>0</v>
      </c>
      <c r="H34" s="3">
        <f>VLOOKUP($A34,Right!$A:$J,COLUMN(Right!G$1),FALSE)+VLOOKUP($B34,Left!$A:$J,COLUMN(Left!G$1),FALSE)</f>
        <v>-52</v>
      </c>
      <c r="I34" s="3">
        <f>VLOOKUP($A34,Right!$A:$J,COLUMN(Right!H$1),FALSE)+VLOOKUP($B34,Left!$A:$J,COLUMN(Left!H$1),FALSE)</f>
        <v>-65</v>
      </c>
      <c r="J34" s="3">
        <f>VLOOKUP($A34,Right!$A:$J,COLUMN(Right!I$1),FALSE)+VLOOKUP($B34,Left!$A:$J,COLUMN(Left!I$1),FALSE)</f>
        <v>-65</v>
      </c>
      <c r="K34" s="2">
        <f>VLOOKUP($A34,Right!$A:$J,COLUMN(Right!J$1),FALSE)+VLOOKUP($B34,Left!$A:$J,COLUMN(Left!J$1),FALSE)</f>
        <v>-36</v>
      </c>
      <c r="L34" s="4"/>
      <c r="M34" s="4" t="str">
        <f t="shared" si="1"/>
        <v>kx,vwy</v>
      </c>
      <c r="N34" s="4">
        <f t="shared" si="2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>
      <c r="A35" s="4" t="str">
        <f>IFERROR(__xludf.DUMMYFUNCTION("""COMPUTED_VALUE"""),"kx")</f>
        <v>kx</v>
      </c>
      <c r="B35" s="4" t="str">
        <f>IFERROR(__xludf.DUMMYFUNCTION("""COMPUTED_VALUE"""),"x")</f>
        <v>x</v>
      </c>
      <c r="C35" s="2">
        <f>VLOOKUP($A35,Right!$A:$J,COLUMN(Right!B$1),FALSE)+VLOOKUP($B35,Left!$A:$J,COLUMN(Left!B$1),FALSE)</f>
        <v>-33</v>
      </c>
      <c r="D35" s="3">
        <f>VLOOKUP($A35,Right!$A:$J,COLUMN(Right!C$1),FALSE)+VLOOKUP($B35,Left!$A:$J,COLUMN(Left!C$1),FALSE)</f>
        <v>-71</v>
      </c>
      <c r="E35" s="3">
        <f>VLOOKUP($A35,Right!$A:$J,COLUMN(Right!D$1),FALSE)+VLOOKUP($B35,Left!$A:$J,COLUMN(Left!D$1),FALSE)</f>
        <v>-14</v>
      </c>
      <c r="F35" s="3">
        <f>VLOOKUP($A35,Right!$A:$J,COLUMN(Right!E$1),FALSE)+VLOOKUP($B35,Left!$A:$J,COLUMN(Left!E$1),FALSE)</f>
        <v>0</v>
      </c>
      <c r="G35" s="3">
        <f>VLOOKUP($A35,Right!$A:$J,COLUMN(Right!F$1),FALSE)+VLOOKUP($B35,Left!$A:$J,COLUMN(Left!F$1),FALSE)</f>
        <v>-7</v>
      </c>
      <c r="H35" s="3">
        <f>VLOOKUP($A35,Right!$A:$J,COLUMN(Right!G$1),FALSE)+VLOOKUP($B35,Left!$A:$J,COLUMN(Left!G$1),FALSE)</f>
        <v>-26</v>
      </c>
      <c r="I35" s="3">
        <f>VLOOKUP($A35,Right!$A:$J,COLUMN(Right!H$1),FALSE)+VLOOKUP($B35,Left!$A:$J,COLUMN(Left!H$1),FALSE)</f>
        <v>0</v>
      </c>
      <c r="J35" s="3">
        <f>VLOOKUP($A35,Right!$A:$J,COLUMN(Right!I$1),FALSE)+VLOOKUP($B35,Left!$A:$J,COLUMN(Left!I$1),FALSE)</f>
        <v>0</v>
      </c>
      <c r="K35" s="2">
        <f>VLOOKUP($A35,Right!$A:$J,COLUMN(Right!J$1),FALSE)+VLOOKUP($B35,Left!$A:$J,COLUMN(Left!J$1),FALSE)</f>
        <v>-33</v>
      </c>
      <c r="L35" s="4"/>
      <c r="M35" s="4" t="str">
        <f t="shared" si="1"/>
        <v>kx,x</v>
      </c>
      <c r="N35" s="4">
        <f t="shared" si="2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>
      <c r="A36" s="4" t="str">
        <f>IFERROR(__xludf.DUMMYFUNCTION("""COMPUTED_VALUE"""),"kx")</f>
        <v>kx</v>
      </c>
      <c r="B36" s="4" t="str">
        <f>IFERROR(__xludf.DUMMYFUNCTION("""COMPUTED_VALUE"""),"cdegoq")</f>
        <v>cdegoq</v>
      </c>
      <c r="C36" s="2">
        <f>VLOOKUP($A36,Right!$A:$J,COLUMN(Right!B$1),FALSE)+VLOOKUP($B36,Left!$A:$J,COLUMN(Left!B$1),FALSE)</f>
        <v>-46</v>
      </c>
      <c r="D36" s="3">
        <f>VLOOKUP($A36,Right!$A:$J,COLUMN(Right!C$1),FALSE)+VLOOKUP($B36,Left!$A:$J,COLUMN(Left!C$1),FALSE)</f>
        <v>-91</v>
      </c>
      <c r="E36" s="3">
        <f>VLOOKUP($A36,Right!$A:$J,COLUMN(Right!D$1),FALSE)+VLOOKUP($B36,Left!$A:$J,COLUMN(Left!D$1),FALSE)</f>
        <v>-40</v>
      </c>
      <c r="F36" s="3">
        <f>VLOOKUP($A36,Right!$A:$J,COLUMN(Right!E$1),FALSE)+VLOOKUP($B36,Left!$A:$J,COLUMN(Left!E$1),FALSE)</f>
        <v>-39</v>
      </c>
      <c r="G36" s="3">
        <f>VLOOKUP($A36,Right!$A:$J,COLUMN(Right!F$1),FALSE)+VLOOKUP($B36,Left!$A:$J,COLUMN(Left!F$1),FALSE)</f>
        <v>-13</v>
      </c>
      <c r="H36" s="3">
        <f>VLOOKUP($A36,Right!$A:$J,COLUMN(Right!G$1),FALSE)+VLOOKUP($B36,Left!$A:$J,COLUMN(Left!G$1),FALSE)</f>
        <v>-13</v>
      </c>
      <c r="I36" s="3">
        <f>VLOOKUP($A36,Right!$A:$J,COLUMN(Right!H$1),FALSE)+VLOOKUP($B36,Left!$A:$J,COLUMN(Left!H$1),FALSE)</f>
        <v>-13</v>
      </c>
      <c r="J36" s="3">
        <f>VLOOKUP($A36,Right!$A:$J,COLUMN(Right!I$1),FALSE)+VLOOKUP($B36,Left!$A:$J,COLUMN(Left!I$1),FALSE)</f>
        <v>-26</v>
      </c>
      <c r="K36" s="2">
        <f>VLOOKUP($A36,Right!$A:$J,COLUMN(Right!J$1),FALSE)+VLOOKUP($B36,Left!$A:$J,COLUMN(Left!J$1),FALSE)</f>
        <v>-46</v>
      </c>
      <c r="L36" s="4"/>
      <c r="M36" s="4" t="str">
        <f t="shared" si="1"/>
        <v>kx,cdegoq</v>
      </c>
      <c r="N36" s="4">
        <f t="shared" si="2"/>
        <v>-13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>
      <c r="A37" s="4" t="str">
        <f>IFERROR(__xludf.DUMMYFUNCTION("""COMPUTED_VALUE"""),"kx")</f>
        <v>kx</v>
      </c>
      <c r="B37" s="4" t="str">
        <f>IFERROR(__xludf.DUMMYFUNCTION("""COMPUTED_VALUE"""),"a")</f>
        <v>a</v>
      </c>
      <c r="C37" s="2">
        <f>VLOOKUP($A37,Right!$A:$J,COLUMN(Right!B$1),FALSE)+VLOOKUP($B37,Left!$A:$J,COLUMN(Left!B$1),FALSE)</f>
        <v>-46</v>
      </c>
      <c r="D37" s="3">
        <f>VLOOKUP($A37,Right!$A:$J,COLUMN(Right!C$1),FALSE)+VLOOKUP($B37,Left!$A:$J,COLUMN(Left!C$1),FALSE)</f>
        <v>-91</v>
      </c>
      <c r="E37" s="3">
        <f>VLOOKUP($A37,Right!$A:$J,COLUMN(Right!D$1),FALSE)+VLOOKUP($B37,Left!$A:$J,COLUMN(Left!D$1),FALSE)</f>
        <v>-40</v>
      </c>
      <c r="F37" s="3">
        <f>VLOOKUP($A37,Right!$A:$J,COLUMN(Right!E$1),FALSE)+VLOOKUP($B37,Left!$A:$J,COLUMN(Left!E$1),FALSE)</f>
        <v>-39</v>
      </c>
      <c r="G37" s="3">
        <f>VLOOKUP($A37,Right!$A:$J,COLUMN(Right!F$1),FALSE)+VLOOKUP($B37,Left!$A:$J,COLUMN(Left!F$1),FALSE)</f>
        <v>-26</v>
      </c>
      <c r="H37" s="3">
        <f>VLOOKUP($A37,Right!$A:$J,COLUMN(Right!G$1),FALSE)+VLOOKUP($B37,Left!$A:$J,COLUMN(Left!G$1),FALSE)</f>
        <v>-13</v>
      </c>
      <c r="I37" s="3">
        <f>VLOOKUP($A37,Right!$A:$J,COLUMN(Right!H$1),FALSE)+VLOOKUP($B37,Left!$A:$J,COLUMN(Left!H$1),FALSE)</f>
        <v>-13</v>
      </c>
      <c r="J37" s="3">
        <f>VLOOKUP($A37,Right!$A:$J,COLUMN(Right!I$1),FALSE)+VLOOKUP($B37,Left!$A:$J,COLUMN(Left!I$1),FALSE)</f>
        <v>-26</v>
      </c>
      <c r="K37" s="2">
        <f>VLOOKUP($A37,Right!$A:$J,COLUMN(Right!J$1),FALSE)+VLOOKUP($B37,Left!$A:$J,COLUMN(Left!J$1),FALSE)</f>
        <v>-46</v>
      </c>
      <c r="L37" s="4"/>
      <c r="M37" s="4" t="str">
        <f t="shared" si="1"/>
        <v>kx,a</v>
      </c>
      <c r="N37" s="4">
        <f t="shared" si="2"/>
        <v>-13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>
      <c r="A38" s="4" t="str">
        <f>IFERROR(__xludf.DUMMYFUNCTION("""COMPUTED_VALUE"""),"kx")</f>
        <v>kx</v>
      </c>
      <c r="B38" s="4" t="str">
        <f>IFERROR(__xludf.DUMMYFUNCTION("""COMPUTED_VALUE"""),"mnprz")</f>
        <v>mnprz</v>
      </c>
      <c r="C38" s="2">
        <f>VLOOKUP($A38,Right!$A:$J,COLUMN(Right!B$1),FALSE)+VLOOKUP($B38,Left!$A:$J,COLUMN(Left!B$1),FALSE)</f>
        <v>-33</v>
      </c>
      <c r="D38" s="3">
        <f>VLOOKUP($A38,Right!$A:$J,COLUMN(Right!C$1),FALSE)+VLOOKUP($B38,Left!$A:$J,COLUMN(Left!C$1),FALSE)</f>
        <v>-71</v>
      </c>
      <c r="E38" s="3">
        <f>VLOOKUP($A38,Right!$A:$J,COLUMN(Right!D$1),FALSE)+VLOOKUP($B38,Left!$A:$J,COLUMN(Left!D$1),FALSE)</f>
        <v>0</v>
      </c>
      <c r="F38" s="3">
        <f>VLOOKUP($A38,Right!$A:$J,COLUMN(Right!E$1),FALSE)+VLOOKUP($B38,Left!$A:$J,COLUMN(Left!E$1),FALSE)</f>
        <v>0</v>
      </c>
      <c r="G38" s="3">
        <f>VLOOKUP($A38,Right!$A:$J,COLUMN(Right!F$1),FALSE)+VLOOKUP($B38,Left!$A:$J,COLUMN(Left!F$1),FALSE)</f>
        <v>0</v>
      </c>
      <c r="H38" s="3">
        <f>VLOOKUP($A38,Right!$A:$J,COLUMN(Right!G$1),FALSE)+VLOOKUP($B38,Left!$A:$J,COLUMN(Left!G$1),FALSE)</f>
        <v>-13</v>
      </c>
      <c r="I38" s="3">
        <f>VLOOKUP($A38,Right!$A:$J,COLUMN(Right!H$1),FALSE)+VLOOKUP($B38,Left!$A:$J,COLUMN(Left!H$1),FALSE)</f>
        <v>0</v>
      </c>
      <c r="J38" s="3">
        <f>VLOOKUP($A38,Right!$A:$J,COLUMN(Right!I$1),FALSE)+VLOOKUP($B38,Left!$A:$J,COLUMN(Left!I$1),FALSE)</f>
        <v>0</v>
      </c>
      <c r="K38" s="2">
        <f>VLOOKUP($A38,Right!$A:$J,COLUMN(Right!J$1),FALSE)+VLOOKUP($B38,Left!$A:$J,COLUMN(Left!J$1),FALSE)</f>
        <v>-33</v>
      </c>
      <c r="L38" s="4"/>
      <c r="M38" s="4" t="str">
        <f t="shared" si="1"/>
        <v>kx,mnprz</v>
      </c>
      <c r="N38" s="4">
        <f t="shared" si="2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>
      <c r="A39" s="4" t="str">
        <f>IFERROR(__xludf.DUMMYFUNCTION("""COMPUTED_VALUE"""),"kx")</f>
        <v>kx</v>
      </c>
      <c r="B39" s="4" t="str">
        <f>IFERROR(__xludf.DUMMYFUNCTION("""COMPUTED_VALUE"""),"s")</f>
        <v>s</v>
      </c>
      <c r="C39" s="2">
        <f>VLOOKUP($A39,Right!$A:$J,COLUMN(Right!B$1),FALSE)+VLOOKUP($B39,Left!$A:$J,COLUMN(Left!B$1),FALSE)</f>
        <v>-46</v>
      </c>
      <c r="D39" s="3">
        <f>VLOOKUP($A39,Right!$A:$J,COLUMN(Right!C$1),FALSE)+VLOOKUP($B39,Left!$A:$J,COLUMN(Left!C$1),FALSE)</f>
        <v>-91</v>
      </c>
      <c r="E39" s="3">
        <f>VLOOKUP($A39,Right!$A:$J,COLUMN(Right!D$1),FALSE)+VLOOKUP($B39,Left!$A:$J,COLUMN(Left!D$1),FALSE)</f>
        <v>-40</v>
      </c>
      <c r="F39" s="3">
        <f>VLOOKUP($A39,Right!$A:$J,COLUMN(Right!E$1),FALSE)+VLOOKUP($B39,Left!$A:$J,COLUMN(Left!E$1),FALSE)</f>
        <v>-39</v>
      </c>
      <c r="G39" s="3">
        <f>VLOOKUP($A39,Right!$A:$J,COLUMN(Right!F$1),FALSE)+VLOOKUP($B39,Left!$A:$J,COLUMN(Left!F$1),FALSE)</f>
        <v>-13</v>
      </c>
      <c r="H39" s="3">
        <f>VLOOKUP($A39,Right!$A:$J,COLUMN(Right!G$1),FALSE)+VLOOKUP($B39,Left!$A:$J,COLUMN(Left!G$1),FALSE)</f>
        <v>-13</v>
      </c>
      <c r="I39" s="3">
        <f>VLOOKUP($A39,Right!$A:$J,COLUMN(Right!H$1),FALSE)+VLOOKUP($B39,Left!$A:$J,COLUMN(Left!H$1),FALSE)</f>
        <v>0</v>
      </c>
      <c r="J39" s="3">
        <f>VLOOKUP($A39,Right!$A:$J,COLUMN(Right!I$1),FALSE)+VLOOKUP($B39,Left!$A:$J,COLUMN(Left!I$1),FALSE)</f>
        <v>0</v>
      </c>
      <c r="K39" s="2">
        <f>VLOOKUP($A39,Right!$A:$J,COLUMN(Right!J$1),FALSE)+VLOOKUP($B39,Left!$A:$J,COLUMN(Left!J$1),FALSE)</f>
        <v>-46</v>
      </c>
      <c r="L39" s="4"/>
      <c r="M39" s="4" t="str">
        <f t="shared" si="1"/>
        <v>kx,s</v>
      </c>
      <c r="N39" s="4">
        <f t="shared" si="2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>
      <c r="A40" s="4" t="str">
        <f>IFERROR(__xludf.DUMMYFUNCTION("""COMPUTED_VALUE"""),"kx")</f>
        <v>kx</v>
      </c>
      <c r="B40" s="4" t="str">
        <f>IFERROR(__xludf.DUMMYFUNCTION("""COMPUTED_VALUE"""),"u")</f>
        <v>u</v>
      </c>
      <c r="C40" s="2">
        <f>VLOOKUP($A40,Right!$A:$J,COLUMN(Right!B$1),FALSE)+VLOOKUP($B40,Left!$A:$J,COLUMN(Left!B$1),FALSE)</f>
        <v>-33</v>
      </c>
      <c r="D40" s="3">
        <f>VLOOKUP($A40,Right!$A:$J,COLUMN(Right!C$1),FALSE)+VLOOKUP($B40,Left!$A:$J,COLUMN(Left!C$1),FALSE)</f>
        <v>-72</v>
      </c>
      <c r="E40" s="3">
        <f>VLOOKUP($A40,Right!$A:$J,COLUMN(Right!D$1),FALSE)+VLOOKUP($B40,Left!$A:$J,COLUMN(Left!D$1),FALSE)</f>
        <v>-14</v>
      </c>
      <c r="F40" s="3">
        <f>VLOOKUP($A40,Right!$A:$J,COLUMN(Right!E$1),FALSE)+VLOOKUP($B40,Left!$A:$J,COLUMN(Left!E$1),FALSE)</f>
        <v>0</v>
      </c>
      <c r="G40" s="3">
        <f>VLOOKUP($A40,Right!$A:$J,COLUMN(Right!F$1),FALSE)+VLOOKUP($B40,Left!$A:$J,COLUMN(Left!F$1),FALSE)</f>
        <v>0</v>
      </c>
      <c r="H40" s="3">
        <f>VLOOKUP($A40,Right!$A:$J,COLUMN(Right!G$1),FALSE)+VLOOKUP($B40,Left!$A:$J,COLUMN(Left!G$1),FALSE)</f>
        <v>-13</v>
      </c>
      <c r="I40" s="3">
        <f>VLOOKUP($A40,Right!$A:$J,COLUMN(Right!H$1),FALSE)+VLOOKUP($B40,Left!$A:$J,COLUMN(Left!H$1),FALSE)</f>
        <v>-13</v>
      </c>
      <c r="J40" s="3">
        <f>VLOOKUP($A40,Right!$A:$J,COLUMN(Right!I$1),FALSE)+VLOOKUP($B40,Left!$A:$J,COLUMN(Left!I$1),FALSE)</f>
        <v>-26</v>
      </c>
      <c r="K40" s="2">
        <f>VLOOKUP($A40,Right!$A:$J,COLUMN(Right!J$1),FALSE)+VLOOKUP($B40,Left!$A:$J,COLUMN(Left!J$1),FALSE)</f>
        <v>-33</v>
      </c>
      <c r="L40" s="4"/>
      <c r="M40" s="4" t="str">
        <f t="shared" si="1"/>
        <v>kx,u</v>
      </c>
      <c r="N40" s="4">
        <f t="shared" si="2"/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>
      <c r="A41" s="4" t="str">
        <f>IFERROR(__xludf.DUMMYFUNCTION("""COMPUTED_VALUE"""),"vwy")</f>
        <v>vwy</v>
      </c>
      <c r="B41" s="4" t="str">
        <f>IFERROR(__xludf.DUMMYFUNCTION("""COMPUTED_VALUE"""),"ft")</f>
        <v>ft</v>
      </c>
      <c r="C41" s="2">
        <f>VLOOKUP($A41,Right!$A:$J,COLUMN(Right!B$1),FALSE)+VLOOKUP($B41,Left!$A:$J,COLUMN(Left!B$1),FALSE)</f>
        <v>-39</v>
      </c>
      <c r="D41" s="3">
        <f>VLOOKUP($A41,Right!$A:$J,COLUMN(Right!C$1),FALSE)+VLOOKUP($B41,Left!$A:$J,COLUMN(Left!C$1),FALSE)</f>
        <v>-78</v>
      </c>
      <c r="E41" s="3">
        <f>VLOOKUP($A41,Right!$A:$J,COLUMN(Right!D$1),FALSE)+VLOOKUP($B41,Left!$A:$J,COLUMN(Left!D$1),FALSE)</f>
        <v>0</v>
      </c>
      <c r="F41" s="3">
        <f>VLOOKUP($A41,Right!$A:$J,COLUMN(Right!E$1),FALSE)+VLOOKUP($B41,Left!$A:$J,COLUMN(Left!E$1),FALSE)</f>
        <v>0</v>
      </c>
      <c r="G41" s="3">
        <f>VLOOKUP($A41,Right!$A:$J,COLUMN(Right!F$1),FALSE)+VLOOKUP($B41,Left!$A:$J,COLUMN(Left!F$1),FALSE)</f>
        <v>0</v>
      </c>
      <c r="H41" s="3">
        <f>VLOOKUP($A41,Right!$A:$J,COLUMN(Right!G$1),FALSE)+VLOOKUP($B41,Left!$A:$J,COLUMN(Left!G$1),FALSE)</f>
        <v>-18</v>
      </c>
      <c r="I41" s="3">
        <f>VLOOKUP($A41,Right!$A:$J,COLUMN(Right!H$1),FALSE)+VLOOKUP($B41,Left!$A:$J,COLUMN(Left!H$1),FALSE)</f>
        <v>-33</v>
      </c>
      <c r="J41" s="3">
        <f>VLOOKUP($A41,Right!$A:$J,COLUMN(Right!I$1),FALSE)+VLOOKUP($B41,Left!$A:$J,COLUMN(Left!I$1),FALSE)</f>
        <v>-33</v>
      </c>
      <c r="K41" s="2">
        <f>VLOOKUP($A41,Right!$A:$J,COLUMN(Right!J$1),FALSE)+VLOOKUP($B41,Left!$A:$J,COLUMN(Left!J$1),FALSE)</f>
        <v>-39</v>
      </c>
      <c r="L41" s="4"/>
      <c r="M41" s="4" t="str">
        <f t="shared" si="1"/>
        <v>vwy,ft</v>
      </c>
      <c r="N41" s="4">
        <f t="shared" si="2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>
      <c r="A42" s="4" t="str">
        <f>IFERROR(__xludf.DUMMYFUNCTION("""COMPUTED_VALUE"""),"vwy")</f>
        <v>vwy</v>
      </c>
      <c r="B42" s="4" t="str">
        <f>IFERROR(__xludf.DUMMYFUNCTION("""COMPUTED_VALUE"""),"vwy")</f>
        <v>vwy</v>
      </c>
      <c r="C42" s="2">
        <f>VLOOKUP($A42,Right!$A:$J,COLUMN(Right!B$1),FALSE)+VLOOKUP($B42,Left!$A:$J,COLUMN(Left!B$1),FALSE)</f>
        <v>-36</v>
      </c>
      <c r="D42" s="3">
        <f>VLOOKUP($A42,Right!$A:$J,COLUMN(Right!C$1),FALSE)+VLOOKUP($B42,Left!$A:$J,COLUMN(Left!C$1),FALSE)</f>
        <v>-71</v>
      </c>
      <c r="E42" s="3">
        <f>VLOOKUP($A42,Right!$A:$J,COLUMN(Right!D$1),FALSE)+VLOOKUP($B42,Left!$A:$J,COLUMN(Left!D$1),FALSE)</f>
        <v>-66</v>
      </c>
      <c r="F42" s="3">
        <f>VLOOKUP($A42,Right!$A:$J,COLUMN(Right!E$1),FALSE)+VLOOKUP($B42,Left!$A:$J,COLUMN(Left!E$1),FALSE)</f>
        <v>0</v>
      </c>
      <c r="G42" s="3">
        <f>VLOOKUP($A42,Right!$A:$J,COLUMN(Right!F$1),FALSE)+VLOOKUP($B42,Left!$A:$J,COLUMN(Left!F$1),FALSE)</f>
        <v>0</v>
      </c>
      <c r="H42" s="3">
        <f>VLOOKUP($A42,Right!$A:$J,COLUMN(Right!G$1),FALSE)+VLOOKUP($B42,Left!$A:$J,COLUMN(Left!G$1),FALSE)</f>
        <v>-46</v>
      </c>
      <c r="I42" s="3">
        <f>VLOOKUP($A42,Right!$A:$J,COLUMN(Right!H$1),FALSE)+VLOOKUP($B42,Left!$A:$J,COLUMN(Left!H$1),FALSE)</f>
        <v>-72</v>
      </c>
      <c r="J42" s="3">
        <f>VLOOKUP($A42,Right!$A:$J,COLUMN(Right!I$1),FALSE)+VLOOKUP($B42,Left!$A:$J,COLUMN(Left!I$1),FALSE)</f>
        <v>-72</v>
      </c>
      <c r="K42" s="2">
        <f>VLOOKUP($A42,Right!$A:$J,COLUMN(Right!J$1),FALSE)+VLOOKUP($B42,Left!$A:$J,COLUMN(Left!J$1),FALSE)</f>
        <v>-36</v>
      </c>
      <c r="L42" s="4"/>
      <c r="M42" s="4" t="str">
        <f t="shared" si="1"/>
        <v>vwy,vwy</v>
      </c>
      <c r="N42" s="4">
        <f t="shared" si="2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>
      <c r="A43" s="4" t="str">
        <f>IFERROR(__xludf.DUMMYFUNCTION("""COMPUTED_VALUE"""),"vwy")</f>
        <v>vwy</v>
      </c>
      <c r="B43" s="4" t="str">
        <f>IFERROR(__xludf.DUMMYFUNCTION("""COMPUTED_VALUE"""),"x")</f>
        <v>x</v>
      </c>
      <c r="C43" s="2">
        <f>VLOOKUP($A43,Right!$A:$J,COLUMN(Right!B$1),FALSE)+VLOOKUP($B43,Left!$A:$J,COLUMN(Left!B$1),FALSE)</f>
        <v>-33</v>
      </c>
      <c r="D43" s="3">
        <f>VLOOKUP($A43,Right!$A:$J,COLUMN(Right!C$1),FALSE)+VLOOKUP($B43,Left!$A:$J,COLUMN(Left!C$1),FALSE)</f>
        <v>-71</v>
      </c>
      <c r="E43" s="3">
        <f>VLOOKUP($A43,Right!$A:$J,COLUMN(Right!D$1),FALSE)+VLOOKUP($B43,Left!$A:$J,COLUMN(Left!D$1),FALSE)</f>
        <v>-14</v>
      </c>
      <c r="F43" s="3">
        <f>VLOOKUP($A43,Right!$A:$J,COLUMN(Right!E$1),FALSE)+VLOOKUP($B43,Left!$A:$J,COLUMN(Left!E$1),FALSE)</f>
        <v>0</v>
      </c>
      <c r="G43" s="3">
        <f>VLOOKUP($A43,Right!$A:$J,COLUMN(Right!F$1),FALSE)+VLOOKUP($B43,Left!$A:$J,COLUMN(Left!F$1),FALSE)</f>
        <v>-7</v>
      </c>
      <c r="H43" s="3">
        <f>VLOOKUP($A43,Right!$A:$J,COLUMN(Right!G$1),FALSE)+VLOOKUP($B43,Left!$A:$J,COLUMN(Left!G$1),FALSE)</f>
        <v>-20</v>
      </c>
      <c r="I43" s="3">
        <f>VLOOKUP($A43,Right!$A:$J,COLUMN(Right!H$1),FALSE)+VLOOKUP($B43,Left!$A:$J,COLUMN(Left!H$1),FALSE)</f>
        <v>-7</v>
      </c>
      <c r="J43" s="3">
        <f>VLOOKUP($A43,Right!$A:$J,COLUMN(Right!I$1),FALSE)+VLOOKUP($B43,Left!$A:$J,COLUMN(Left!I$1),FALSE)</f>
        <v>-7</v>
      </c>
      <c r="K43" s="2">
        <f>VLOOKUP($A43,Right!$A:$J,COLUMN(Right!J$1),FALSE)+VLOOKUP($B43,Left!$A:$J,COLUMN(Left!J$1),FALSE)</f>
        <v>-33</v>
      </c>
      <c r="L43" s="4"/>
      <c r="M43" s="4" t="str">
        <f t="shared" si="1"/>
        <v>vwy,x</v>
      </c>
      <c r="N43" s="4">
        <f t="shared" si="2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>
      <c r="A44" s="4" t="str">
        <f>IFERROR(__xludf.DUMMYFUNCTION("""COMPUTED_VALUE"""),"vwy")</f>
        <v>vwy</v>
      </c>
      <c r="B44" s="4" t="str">
        <f>IFERROR(__xludf.DUMMYFUNCTION("""COMPUTED_VALUE"""),"cdegoq")</f>
        <v>cdegoq</v>
      </c>
      <c r="C44" s="2">
        <f>VLOOKUP($A44,Right!$A:$J,COLUMN(Right!B$1),FALSE)+VLOOKUP($B44,Left!$A:$J,COLUMN(Left!B$1),FALSE)</f>
        <v>-46</v>
      </c>
      <c r="D44" s="3">
        <f>VLOOKUP($A44,Right!$A:$J,COLUMN(Right!C$1),FALSE)+VLOOKUP($B44,Left!$A:$J,COLUMN(Left!C$1),FALSE)</f>
        <v>-91</v>
      </c>
      <c r="E44" s="3">
        <f>VLOOKUP($A44,Right!$A:$J,COLUMN(Right!D$1),FALSE)+VLOOKUP($B44,Left!$A:$J,COLUMN(Left!D$1),FALSE)</f>
        <v>-40</v>
      </c>
      <c r="F44" s="3">
        <f>VLOOKUP($A44,Right!$A:$J,COLUMN(Right!E$1),FALSE)+VLOOKUP($B44,Left!$A:$J,COLUMN(Left!E$1),FALSE)</f>
        <v>-39</v>
      </c>
      <c r="G44" s="3">
        <f>VLOOKUP($A44,Right!$A:$J,COLUMN(Right!F$1),FALSE)+VLOOKUP($B44,Left!$A:$J,COLUMN(Left!F$1),FALSE)</f>
        <v>-13</v>
      </c>
      <c r="H44" s="3">
        <f>VLOOKUP($A44,Right!$A:$J,COLUMN(Right!G$1),FALSE)+VLOOKUP($B44,Left!$A:$J,COLUMN(Left!G$1),FALSE)</f>
        <v>-7</v>
      </c>
      <c r="I44" s="3">
        <f>VLOOKUP($A44,Right!$A:$J,COLUMN(Right!H$1),FALSE)+VLOOKUP($B44,Left!$A:$J,COLUMN(Left!H$1),FALSE)</f>
        <v>-20</v>
      </c>
      <c r="J44" s="3">
        <f>VLOOKUP($A44,Right!$A:$J,COLUMN(Right!I$1),FALSE)+VLOOKUP($B44,Left!$A:$J,COLUMN(Left!I$1),FALSE)</f>
        <v>-33</v>
      </c>
      <c r="K44" s="2">
        <f>VLOOKUP($A44,Right!$A:$J,COLUMN(Right!J$1),FALSE)+VLOOKUP($B44,Left!$A:$J,COLUMN(Left!J$1),FALSE)</f>
        <v>-46</v>
      </c>
      <c r="L44" s="4"/>
      <c r="M44" s="4" t="str">
        <f t="shared" si="1"/>
        <v>vwy,cdegoq</v>
      </c>
      <c r="N44" s="4">
        <f t="shared" si="2"/>
        <v>-7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>
      <c r="A45" s="4" t="str">
        <f>IFERROR(__xludf.DUMMYFUNCTION("""COMPUTED_VALUE"""),"vwy")</f>
        <v>vwy</v>
      </c>
      <c r="B45" s="4" t="str">
        <f>IFERROR(__xludf.DUMMYFUNCTION("""COMPUTED_VALUE"""),"a")</f>
        <v>a</v>
      </c>
      <c r="C45" s="2">
        <f>VLOOKUP($A45,Right!$A:$J,COLUMN(Right!B$1),FALSE)+VLOOKUP($B45,Left!$A:$J,COLUMN(Left!B$1),FALSE)</f>
        <v>-46</v>
      </c>
      <c r="D45" s="3">
        <f>VLOOKUP($A45,Right!$A:$J,COLUMN(Right!C$1),FALSE)+VLOOKUP($B45,Left!$A:$J,COLUMN(Left!C$1),FALSE)</f>
        <v>-91</v>
      </c>
      <c r="E45" s="3">
        <f>VLOOKUP($A45,Right!$A:$J,COLUMN(Right!D$1),FALSE)+VLOOKUP($B45,Left!$A:$J,COLUMN(Left!D$1),FALSE)</f>
        <v>-40</v>
      </c>
      <c r="F45" s="3">
        <f>VLOOKUP($A45,Right!$A:$J,COLUMN(Right!E$1),FALSE)+VLOOKUP($B45,Left!$A:$J,COLUMN(Left!E$1),FALSE)</f>
        <v>-39</v>
      </c>
      <c r="G45" s="3">
        <f>VLOOKUP($A45,Right!$A:$J,COLUMN(Right!F$1),FALSE)+VLOOKUP($B45,Left!$A:$J,COLUMN(Left!F$1),FALSE)</f>
        <v>-26</v>
      </c>
      <c r="H45" s="3">
        <f>VLOOKUP($A45,Right!$A:$J,COLUMN(Right!G$1),FALSE)+VLOOKUP($B45,Left!$A:$J,COLUMN(Left!G$1),FALSE)</f>
        <v>-7</v>
      </c>
      <c r="I45" s="3">
        <f>VLOOKUP($A45,Right!$A:$J,COLUMN(Right!H$1),FALSE)+VLOOKUP($B45,Left!$A:$J,COLUMN(Left!H$1),FALSE)</f>
        <v>-20</v>
      </c>
      <c r="J45" s="3">
        <f>VLOOKUP($A45,Right!$A:$J,COLUMN(Right!I$1),FALSE)+VLOOKUP($B45,Left!$A:$J,COLUMN(Left!I$1),FALSE)</f>
        <v>-33</v>
      </c>
      <c r="K45" s="2">
        <f>VLOOKUP($A45,Right!$A:$J,COLUMN(Right!J$1),FALSE)+VLOOKUP($B45,Left!$A:$J,COLUMN(Left!J$1),FALSE)</f>
        <v>-46</v>
      </c>
      <c r="L45" s="4"/>
      <c r="M45" s="4" t="str">
        <f t="shared" si="1"/>
        <v>vwy,a</v>
      </c>
      <c r="N45" s="4">
        <f t="shared" si="2"/>
        <v>-7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>
      <c r="A46" s="4" t="str">
        <f>IFERROR(__xludf.DUMMYFUNCTION("""COMPUTED_VALUE"""),"vwy")</f>
        <v>vwy</v>
      </c>
      <c r="B46" s="4" t="str">
        <f>IFERROR(__xludf.DUMMYFUNCTION("""COMPUTED_VALUE"""),"mnprz")</f>
        <v>mnprz</v>
      </c>
      <c r="C46" s="2">
        <f>VLOOKUP($A46,Right!$A:$J,COLUMN(Right!B$1),FALSE)+VLOOKUP($B46,Left!$A:$J,COLUMN(Left!B$1),FALSE)</f>
        <v>-33</v>
      </c>
      <c r="D46" s="3">
        <f>VLOOKUP($A46,Right!$A:$J,COLUMN(Right!C$1),FALSE)+VLOOKUP($B46,Left!$A:$J,COLUMN(Left!C$1),FALSE)</f>
        <v>-71</v>
      </c>
      <c r="E46" s="3">
        <f>VLOOKUP($A46,Right!$A:$J,COLUMN(Right!D$1),FALSE)+VLOOKUP($B46,Left!$A:$J,COLUMN(Left!D$1),FALSE)</f>
        <v>0</v>
      </c>
      <c r="F46" s="3">
        <f>VLOOKUP($A46,Right!$A:$J,COLUMN(Right!E$1),FALSE)+VLOOKUP($B46,Left!$A:$J,COLUMN(Left!E$1),FALSE)</f>
        <v>0</v>
      </c>
      <c r="G46" s="3">
        <f>VLOOKUP($A46,Right!$A:$J,COLUMN(Right!F$1),FALSE)+VLOOKUP($B46,Left!$A:$J,COLUMN(Left!F$1),FALSE)</f>
        <v>0</v>
      </c>
      <c r="H46" s="3">
        <f>VLOOKUP($A46,Right!$A:$J,COLUMN(Right!G$1),FALSE)+VLOOKUP($B46,Left!$A:$J,COLUMN(Left!G$1),FALSE)</f>
        <v>-7</v>
      </c>
      <c r="I46" s="3">
        <f>VLOOKUP($A46,Right!$A:$J,COLUMN(Right!H$1),FALSE)+VLOOKUP($B46,Left!$A:$J,COLUMN(Left!H$1),FALSE)</f>
        <v>-7</v>
      </c>
      <c r="J46" s="3">
        <f>VLOOKUP($A46,Right!$A:$J,COLUMN(Right!I$1),FALSE)+VLOOKUP($B46,Left!$A:$J,COLUMN(Left!I$1),FALSE)</f>
        <v>-7</v>
      </c>
      <c r="K46" s="2">
        <f>VLOOKUP($A46,Right!$A:$J,COLUMN(Right!J$1),FALSE)+VLOOKUP($B46,Left!$A:$J,COLUMN(Left!J$1),FALSE)</f>
        <v>-33</v>
      </c>
      <c r="L46" s="4"/>
      <c r="M46" s="4" t="str">
        <f t="shared" si="1"/>
        <v>vwy,mnprz</v>
      </c>
      <c r="N46" s="4">
        <f t="shared" si="2"/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>
      <c r="A47" s="4" t="str">
        <f>IFERROR(__xludf.DUMMYFUNCTION("""COMPUTED_VALUE"""),"vwy")</f>
        <v>vwy</v>
      </c>
      <c r="B47" s="4" t="str">
        <f>IFERROR(__xludf.DUMMYFUNCTION("""COMPUTED_VALUE"""),"s")</f>
        <v>s</v>
      </c>
      <c r="C47" s="2">
        <f>VLOOKUP($A47,Right!$A:$J,COLUMN(Right!B$1),FALSE)+VLOOKUP($B47,Left!$A:$J,COLUMN(Left!B$1),FALSE)</f>
        <v>-46</v>
      </c>
      <c r="D47" s="3">
        <f>VLOOKUP($A47,Right!$A:$J,COLUMN(Right!C$1),FALSE)+VLOOKUP($B47,Left!$A:$J,COLUMN(Left!C$1),FALSE)</f>
        <v>-91</v>
      </c>
      <c r="E47" s="3">
        <f>VLOOKUP($A47,Right!$A:$J,COLUMN(Right!D$1),FALSE)+VLOOKUP($B47,Left!$A:$J,COLUMN(Left!D$1),FALSE)</f>
        <v>-40</v>
      </c>
      <c r="F47" s="3">
        <f>VLOOKUP($A47,Right!$A:$J,COLUMN(Right!E$1),FALSE)+VLOOKUP($B47,Left!$A:$J,COLUMN(Left!E$1),FALSE)</f>
        <v>-39</v>
      </c>
      <c r="G47" s="3">
        <f>VLOOKUP($A47,Right!$A:$J,COLUMN(Right!F$1),FALSE)+VLOOKUP($B47,Left!$A:$J,COLUMN(Left!F$1),FALSE)</f>
        <v>-13</v>
      </c>
      <c r="H47" s="3">
        <f>VLOOKUP($A47,Right!$A:$J,COLUMN(Right!G$1),FALSE)+VLOOKUP($B47,Left!$A:$J,COLUMN(Left!G$1),FALSE)</f>
        <v>-7</v>
      </c>
      <c r="I47" s="3">
        <f>VLOOKUP($A47,Right!$A:$J,COLUMN(Right!H$1),FALSE)+VLOOKUP($B47,Left!$A:$J,COLUMN(Left!H$1),FALSE)</f>
        <v>-7</v>
      </c>
      <c r="J47" s="3">
        <f>VLOOKUP($A47,Right!$A:$J,COLUMN(Right!I$1),FALSE)+VLOOKUP($B47,Left!$A:$J,COLUMN(Left!I$1),FALSE)</f>
        <v>-7</v>
      </c>
      <c r="K47" s="2">
        <f>VLOOKUP($A47,Right!$A:$J,COLUMN(Right!J$1),FALSE)+VLOOKUP($B47,Left!$A:$J,COLUMN(Left!J$1),FALSE)</f>
        <v>-46</v>
      </c>
      <c r="L47" s="4"/>
      <c r="M47" s="4" t="str">
        <f t="shared" si="1"/>
        <v>vwy,s</v>
      </c>
      <c r="N47" s="4">
        <f t="shared" si="2"/>
        <v>-7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>
      <c r="A48" s="4" t="str">
        <f>IFERROR(__xludf.DUMMYFUNCTION("""COMPUTED_VALUE"""),"vwy")</f>
        <v>vwy</v>
      </c>
      <c r="B48" s="4" t="str">
        <f>IFERROR(__xludf.DUMMYFUNCTION("""COMPUTED_VALUE"""),"u")</f>
        <v>u</v>
      </c>
      <c r="C48" s="2">
        <f>VLOOKUP($A48,Right!$A:$J,COLUMN(Right!B$1),FALSE)+VLOOKUP($B48,Left!$A:$J,COLUMN(Left!B$1),FALSE)</f>
        <v>-33</v>
      </c>
      <c r="D48" s="3">
        <f>VLOOKUP($A48,Right!$A:$J,COLUMN(Right!C$1),FALSE)+VLOOKUP($B48,Left!$A:$J,COLUMN(Left!C$1),FALSE)</f>
        <v>-72</v>
      </c>
      <c r="E48" s="3">
        <f>VLOOKUP($A48,Right!$A:$J,COLUMN(Right!D$1),FALSE)+VLOOKUP($B48,Left!$A:$J,COLUMN(Left!D$1),FALSE)</f>
        <v>-14</v>
      </c>
      <c r="F48" s="3">
        <f>VLOOKUP($A48,Right!$A:$J,COLUMN(Right!E$1),FALSE)+VLOOKUP($B48,Left!$A:$J,COLUMN(Left!E$1),FALSE)</f>
        <v>0</v>
      </c>
      <c r="G48" s="3">
        <f>VLOOKUP($A48,Right!$A:$J,COLUMN(Right!F$1),FALSE)+VLOOKUP($B48,Left!$A:$J,COLUMN(Left!F$1),FALSE)</f>
        <v>0</v>
      </c>
      <c r="H48" s="3">
        <f>VLOOKUP($A48,Right!$A:$J,COLUMN(Right!G$1),FALSE)+VLOOKUP($B48,Left!$A:$J,COLUMN(Left!G$1),FALSE)</f>
        <v>-7</v>
      </c>
      <c r="I48" s="3">
        <f>VLOOKUP($A48,Right!$A:$J,COLUMN(Right!H$1),FALSE)+VLOOKUP($B48,Left!$A:$J,COLUMN(Left!H$1),FALSE)</f>
        <v>-20</v>
      </c>
      <c r="J48" s="3">
        <f>VLOOKUP($A48,Right!$A:$J,COLUMN(Right!I$1),FALSE)+VLOOKUP($B48,Left!$A:$J,COLUMN(Left!I$1),FALSE)</f>
        <v>-33</v>
      </c>
      <c r="K48" s="2">
        <f>VLOOKUP($A48,Right!$A:$J,COLUMN(Right!J$1),FALSE)+VLOOKUP($B48,Left!$A:$J,COLUMN(Left!J$1),FALSE)</f>
        <v>-33</v>
      </c>
      <c r="L48" s="4"/>
      <c r="M48" s="4" t="str">
        <f t="shared" si="1"/>
        <v>vwy,u</v>
      </c>
      <c r="N48" s="4">
        <f t="shared" si="2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>
      <c r="A49" s="4" t="str">
        <f>IFERROR(__xludf.DUMMYFUNCTION("""COMPUTED_VALUE"""),"_A")</f>
        <v>_A</v>
      </c>
      <c r="B49" s="4" t="str">
        <f>IFERROR(__xludf.DUMMYFUNCTION("""COMPUTED_VALUE"""),"ft")</f>
        <v>ft</v>
      </c>
      <c r="C49" s="2">
        <f>VLOOKUP($A49,Right!$A:$J,COLUMN(Right!B$1),FALSE)+VLOOKUP($B49,Left!$A:$J,COLUMN(Left!B$1),FALSE)</f>
        <v>-69</v>
      </c>
      <c r="D49" s="3">
        <f>VLOOKUP($A49,Right!$A:$J,COLUMN(Right!C$1),FALSE)+VLOOKUP($B49,Left!$A:$J,COLUMN(Left!C$1),FALSE)</f>
        <v>-78</v>
      </c>
      <c r="E49" s="3">
        <f>VLOOKUP($A49,Right!$A:$J,COLUMN(Right!D$1),FALSE)+VLOOKUP($B49,Left!$A:$J,COLUMN(Left!D$1),FALSE)</f>
        <v>0</v>
      </c>
      <c r="F49" s="3">
        <f>VLOOKUP($A49,Right!$A:$J,COLUMN(Right!E$1),FALSE)+VLOOKUP($B49,Left!$A:$J,COLUMN(Left!E$1),FALSE)</f>
        <v>-65</v>
      </c>
      <c r="G49" s="3">
        <f>VLOOKUP($A49,Right!$A:$J,COLUMN(Right!F$1),FALSE)+VLOOKUP($B49,Left!$A:$J,COLUMN(Left!F$1),FALSE)</f>
        <v>-65</v>
      </c>
      <c r="H49" s="3">
        <f>VLOOKUP($A49,Right!$A:$J,COLUMN(Right!G$1),FALSE)+VLOOKUP($B49,Left!$A:$J,COLUMN(Left!G$1),FALSE)</f>
        <v>-37</v>
      </c>
      <c r="I49" s="3">
        <f>VLOOKUP($A49,Right!$A:$J,COLUMN(Right!H$1),FALSE)+VLOOKUP($B49,Left!$A:$J,COLUMN(Left!H$1),FALSE)</f>
        <v>-26</v>
      </c>
      <c r="J49" s="3">
        <f>VLOOKUP($A49,Right!$A:$J,COLUMN(Right!I$1),FALSE)+VLOOKUP($B49,Left!$A:$J,COLUMN(Left!I$1),FALSE)</f>
        <v>-26</v>
      </c>
      <c r="K49" s="2">
        <f>VLOOKUP($A49,Right!$A:$J,COLUMN(Right!J$1),FALSE)+VLOOKUP($B49,Left!$A:$J,COLUMN(Left!J$1),FALSE)</f>
        <v>-69</v>
      </c>
      <c r="L49" s="4"/>
      <c r="M49" s="4" t="str">
        <f t="shared" si="1"/>
        <v>_A,ft</v>
      </c>
      <c r="N49" s="4">
        <f t="shared" si="2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>
      <c r="A50" s="4" t="str">
        <f>IFERROR(__xludf.DUMMYFUNCTION("""COMPUTED_VALUE"""),"_A")</f>
        <v>_A</v>
      </c>
      <c r="B50" s="4" t="str">
        <f>IFERROR(__xludf.DUMMYFUNCTION("""COMPUTED_VALUE"""),"vwy")</f>
        <v>vwy</v>
      </c>
      <c r="C50" s="2">
        <f>VLOOKUP($A50,Right!$A:$J,COLUMN(Right!B$1),FALSE)+VLOOKUP($B50,Left!$A:$J,COLUMN(Left!B$1),FALSE)</f>
        <v>-66</v>
      </c>
      <c r="D50" s="3">
        <f>VLOOKUP($A50,Right!$A:$J,COLUMN(Right!C$1),FALSE)+VLOOKUP($B50,Left!$A:$J,COLUMN(Left!C$1),FALSE)</f>
        <v>-71</v>
      </c>
      <c r="E50" s="3">
        <f>VLOOKUP($A50,Right!$A:$J,COLUMN(Right!D$1),FALSE)+VLOOKUP($B50,Left!$A:$J,COLUMN(Left!D$1),FALSE)</f>
        <v>-66</v>
      </c>
      <c r="F50" s="3">
        <f>VLOOKUP($A50,Right!$A:$J,COLUMN(Right!E$1),FALSE)+VLOOKUP($B50,Left!$A:$J,COLUMN(Left!E$1),FALSE)</f>
        <v>-65</v>
      </c>
      <c r="G50" s="3">
        <f>VLOOKUP($A50,Right!$A:$J,COLUMN(Right!F$1),FALSE)+VLOOKUP($B50,Left!$A:$J,COLUMN(Left!F$1),FALSE)</f>
        <v>-65</v>
      </c>
      <c r="H50" s="3">
        <f>VLOOKUP($A50,Right!$A:$J,COLUMN(Right!G$1),FALSE)+VLOOKUP($B50,Left!$A:$J,COLUMN(Left!G$1),FALSE)</f>
        <v>-65</v>
      </c>
      <c r="I50" s="3">
        <f>VLOOKUP($A50,Right!$A:$J,COLUMN(Right!H$1),FALSE)+VLOOKUP($B50,Left!$A:$J,COLUMN(Left!H$1),FALSE)</f>
        <v>-65</v>
      </c>
      <c r="J50" s="3">
        <f>VLOOKUP($A50,Right!$A:$J,COLUMN(Right!I$1),FALSE)+VLOOKUP($B50,Left!$A:$J,COLUMN(Left!I$1),FALSE)</f>
        <v>-65</v>
      </c>
      <c r="K50" s="2">
        <f>VLOOKUP($A50,Right!$A:$J,COLUMN(Right!J$1),FALSE)+VLOOKUP($B50,Left!$A:$J,COLUMN(Left!J$1),FALSE)</f>
        <v>-66</v>
      </c>
      <c r="L50" s="4"/>
      <c r="M50" s="4" t="str">
        <f t="shared" si="1"/>
        <v>_A,vwy</v>
      </c>
      <c r="N50" s="4">
        <f t="shared" si="2"/>
        <v>-65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>
      <c r="A51" s="4" t="str">
        <f>IFERROR(__xludf.DUMMYFUNCTION("""COMPUTED_VALUE"""),"_A")</f>
        <v>_A</v>
      </c>
      <c r="B51" s="4" t="str">
        <f>IFERROR(__xludf.DUMMYFUNCTION("""COMPUTED_VALUE"""),"x")</f>
        <v>x</v>
      </c>
      <c r="C51" s="2">
        <f>VLOOKUP($A51,Right!$A:$J,COLUMN(Right!B$1),FALSE)+VLOOKUP($B51,Left!$A:$J,COLUMN(Left!B$1),FALSE)</f>
        <v>-63</v>
      </c>
      <c r="D51" s="3">
        <f>VLOOKUP($A51,Right!$A:$J,COLUMN(Right!C$1),FALSE)+VLOOKUP($B51,Left!$A:$J,COLUMN(Left!C$1),FALSE)</f>
        <v>-71</v>
      </c>
      <c r="E51" s="3">
        <f>VLOOKUP($A51,Right!$A:$J,COLUMN(Right!D$1),FALSE)+VLOOKUP($B51,Left!$A:$J,COLUMN(Left!D$1),FALSE)</f>
        <v>-14</v>
      </c>
      <c r="F51" s="3">
        <f>VLOOKUP($A51,Right!$A:$J,COLUMN(Right!E$1),FALSE)+VLOOKUP($B51,Left!$A:$J,COLUMN(Left!E$1),FALSE)</f>
        <v>-65</v>
      </c>
      <c r="G51" s="3">
        <f>VLOOKUP($A51,Right!$A:$J,COLUMN(Right!F$1),FALSE)+VLOOKUP($B51,Left!$A:$J,COLUMN(Left!F$1),FALSE)</f>
        <v>-72</v>
      </c>
      <c r="H51" s="3">
        <f>VLOOKUP($A51,Right!$A:$J,COLUMN(Right!G$1),FALSE)+VLOOKUP($B51,Left!$A:$J,COLUMN(Left!G$1),FALSE)</f>
        <v>-39</v>
      </c>
      <c r="I51" s="3">
        <f>VLOOKUP($A51,Right!$A:$J,COLUMN(Right!H$1),FALSE)+VLOOKUP($B51,Left!$A:$J,COLUMN(Left!H$1),FALSE)</f>
        <v>0</v>
      </c>
      <c r="J51" s="3">
        <f>VLOOKUP($A51,Right!$A:$J,COLUMN(Right!I$1),FALSE)+VLOOKUP($B51,Left!$A:$J,COLUMN(Left!I$1),FALSE)</f>
        <v>0</v>
      </c>
      <c r="K51" s="2">
        <f>VLOOKUP($A51,Right!$A:$J,COLUMN(Right!J$1),FALSE)+VLOOKUP($B51,Left!$A:$J,COLUMN(Left!J$1),FALSE)</f>
        <v>-63</v>
      </c>
      <c r="L51" s="4"/>
      <c r="M51" s="4" t="str">
        <f t="shared" si="1"/>
        <v>_A,x</v>
      </c>
      <c r="N51" s="4">
        <f t="shared" si="2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>
      <c r="A52" s="4" t="str">
        <f>IFERROR(__xludf.DUMMYFUNCTION("""COMPUTED_VALUE"""),"_A")</f>
        <v>_A</v>
      </c>
      <c r="B52" s="4" t="str">
        <f>IFERROR(__xludf.DUMMYFUNCTION("""COMPUTED_VALUE"""),"cdegoq")</f>
        <v>cdegoq</v>
      </c>
      <c r="C52" s="2">
        <f>VLOOKUP($A52,Right!$A:$J,COLUMN(Right!B$1),FALSE)+VLOOKUP($B52,Left!$A:$J,COLUMN(Left!B$1),FALSE)</f>
        <v>-76</v>
      </c>
      <c r="D52" s="3">
        <f>VLOOKUP($A52,Right!$A:$J,COLUMN(Right!C$1),FALSE)+VLOOKUP($B52,Left!$A:$J,COLUMN(Left!C$1),FALSE)</f>
        <v>-91</v>
      </c>
      <c r="E52" s="3">
        <f>VLOOKUP($A52,Right!$A:$J,COLUMN(Right!D$1),FALSE)+VLOOKUP($B52,Left!$A:$J,COLUMN(Left!D$1),FALSE)</f>
        <v>-40</v>
      </c>
      <c r="F52" s="3">
        <f>VLOOKUP($A52,Right!$A:$J,COLUMN(Right!E$1),FALSE)+VLOOKUP($B52,Left!$A:$J,COLUMN(Left!E$1),FALSE)</f>
        <v>-104</v>
      </c>
      <c r="G52" s="3">
        <f>VLOOKUP($A52,Right!$A:$J,COLUMN(Right!F$1),FALSE)+VLOOKUP($B52,Left!$A:$J,COLUMN(Left!F$1),FALSE)</f>
        <v>-78</v>
      </c>
      <c r="H52" s="3">
        <f>VLOOKUP($A52,Right!$A:$J,COLUMN(Right!G$1),FALSE)+VLOOKUP($B52,Left!$A:$J,COLUMN(Left!G$1),FALSE)</f>
        <v>-26</v>
      </c>
      <c r="I52" s="3">
        <f>VLOOKUP($A52,Right!$A:$J,COLUMN(Right!H$1),FALSE)+VLOOKUP($B52,Left!$A:$J,COLUMN(Left!H$1),FALSE)</f>
        <v>-13</v>
      </c>
      <c r="J52" s="3">
        <f>VLOOKUP($A52,Right!$A:$J,COLUMN(Right!I$1),FALSE)+VLOOKUP($B52,Left!$A:$J,COLUMN(Left!I$1),FALSE)</f>
        <v>-26</v>
      </c>
      <c r="K52" s="2">
        <f>VLOOKUP($A52,Right!$A:$J,COLUMN(Right!J$1),FALSE)+VLOOKUP($B52,Left!$A:$J,COLUMN(Left!J$1),FALSE)</f>
        <v>-76</v>
      </c>
      <c r="L52" s="4"/>
      <c r="M52" s="4" t="str">
        <f t="shared" si="1"/>
        <v>_A,cdegoq</v>
      </c>
      <c r="N52" s="4">
        <f t="shared" si="2"/>
        <v>-13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>
      <c r="A53" s="4" t="str">
        <f>IFERROR(__xludf.DUMMYFUNCTION("""COMPUTED_VALUE"""),"_A")</f>
        <v>_A</v>
      </c>
      <c r="B53" s="4" t="str">
        <f>IFERROR(__xludf.DUMMYFUNCTION("""COMPUTED_VALUE"""),"a")</f>
        <v>a</v>
      </c>
      <c r="C53" s="2">
        <f>VLOOKUP($A53,Right!$A:$J,COLUMN(Right!B$1),FALSE)+VLOOKUP($B53,Left!$A:$J,COLUMN(Left!B$1),FALSE)</f>
        <v>-76</v>
      </c>
      <c r="D53" s="3">
        <f>VLOOKUP($A53,Right!$A:$J,COLUMN(Right!C$1),FALSE)+VLOOKUP($B53,Left!$A:$J,COLUMN(Left!C$1),FALSE)</f>
        <v>-91</v>
      </c>
      <c r="E53" s="3">
        <f>VLOOKUP($A53,Right!$A:$J,COLUMN(Right!D$1),FALSE)+VLOOKUP($B53,Left!$A:$J,COLUMN(Left!D$1),FALSE)</f>
        <v>-40</v>
      </c>
      <c r="F53" s="3">
        <f>VLOOKUP($A53,Right!$A:$J,COLUMN(Right!E$1),FALSE)+VLOOKUP($B53,Left!$A:$J,COLUMN(Left!E$1),FALSE)</f>
        <v>-104</v>
      </c>
      <c r="G53" s="3">
        <f>VLOOKUP($A53,Right!$A:$J,COLUMN(Right!F$1),FALSE)+VLOOKUP($B53,Left!$A:$J,COLUMN(Left!F$1),FALSE)</f>
        <v>-91</v>
      </c>
      <c r="H53" s="3">
        <f>VLOOKUP($A53,Right!$A:$J,COLUMN(Right!G$1),FALSE)+VLOOKUP($B53,Left!$A:$J,COLUMN(Left!G$1),FALSE)</f>
        <v>-26</v>
      </c>
      <c r="I53" s="3">
        <f>VLOOKUP($A53,Right!$A:$J,COLUMN(Right!H$1),FALSE)+VLOOKUP($B53,Left!$A:$J,COLUMN(Left!H$1),FALSE)</f>
        <v>-13</v>
      </c>
      <c r="J53" s="3">
        <f>VLOOKUP($A53,Right!$A:$J,COLUMN(Right!I$1),FALSE)+VLOOKUP($B53,Left!$A:$J,COLUMN(Left!I$1),FALSE)</f>
        <v>-26</v>
      </c>
      <c r="K53" s="2">
        <f>VLOOKUP($A53,Right!$A:$J,COLUMN(Right!J$1),FALSE)+VLOOKUP($B53,Left!$A:$J,COLUMN(Left!J$1),FALSE)</f>
        <v>-76</v>
      </c>
      <c r="L53" s="4"/>
      <c r="M53" s="4" t="str">
        <f t="shared" si="1"/>
        <v>_A,a</v>
      </c>
      <c r="N53" s="4">
        <f t="shared" si="2"/>
        <v>-13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>
      <c r="A54" s="4" t="str">
        <f>IFERROR(__xludf.DUMMYFUNCTION("""COMPUTED_VALUE"""),"_A")</f>
        <v>_A</v>
      </c>
      <c r="B54" s="4" t="str">
        <f>IFERROR(__xludf.DUMMYFUNCTION("""COMPUTED_VALUE"""),"mnprz")</f>
        <v>mnprz</v>
      </c>
      <c r="C54" s="2">
        <f>VLOOKUP($A54,Right!$A:$J,COLUMN(Right!B$1),FALSE)+VLOOKUP($B54,Left!$A:$J,COLUMN(Left!B$1),FALSE)</f>
        <v>-63</v>
      </c>
      <c r="D54" s="3">
        <f>VLOOKUP($A54,Right!$A:$J,COLUMN(Right!C$1),FALSE)+VLOOKUP($B54,Left!$A:$J,COLUMN(Left!C$1),FALSE)</f>
        <v>-71</v>
      </c>
      <c r="E54" s="3">
        <f>VLOOKUP($A54,Right!$A:$J,COLUMN(Right!D$1),FALSE)+VLOOKUP($B54,Left!$A:$J,COLUMN(Left!D$1),FALSE)</f>
        <v>0</v>
      </c>
      <c r="F54" s="3">
        <f>VLOOKUP($A54,Right!$A:$J,COLUMN(Right!E$1),FALSE)+VLOOKUP($B54,Left!$A:$J,COLUMN(Left!E$1),FALSE)</f>
        <v>-65</v>
      </c>
      <c r="G54" s="3">
        <f>VLOOKUP($A54,Right!$A:$J,COLUMN(Right!F$1),FALSE)+VLOOKUP($B54,Left!$A:$J,COLUMN(Left!F$1),FALSE)</f>
        <v>-65</v>
      </c>
      <c r="H54" s="3">
        <f>VLOOKUP($A54,Right!$A:$J,COLUMN(Right!G$1),FALSE)+VLOOKUP($B54,Left!$A:$J,COLUMN(Left!G$1),FALSE)</f>
        <v>-26</v>
      </c>
      <c r="I54" s="3">
        <f>VLOOKUP($A54,Right!$A:$J,COLUMN(Right!H$1),FALSE)+VLOOKUP($B54,Left!$A:$J,COLUMN(Left!H$1),FALSE)</f>
        <v>0</v>
      </c>
      <c r="J54" s="3">
        <f>VLOOKUP($A54,Right!$A:$J,COLUMN(Right!I$1),FALSE)+VLOOKUP($B54,Left!$A:$J,COLUMN(Left!I$1),FALSE)</f>
        <v>0</v>
      </c>
      <c r="K54" s="2">
        <f>VLOOKUP($A54,Right!$A:$J,COLUMN(Right!J$1),FALSE)+VLOOKUP($B54,Left!$A:$J,COLUMN(Left!J$1),FALSE)</f>
        <v>-63</v>
      </c>
      <c r="L54" s="4"/>
      <c r="M54" s="4" t="str">
        <f t="shared" si="1"/>
        <v>_A,mnprz</v>
      </c>
      <c r="N54" s="4">
        <f t="shared" si="2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>
      <c r="A55" s="4" t="str">
        <f>IFERROR(__xludf.DUMMYFUNCTION("""COMPUTED_VALUE"""),"_A")</f>
        <v>_A</v>
      </c>
      <c r="B55" s="4" t="str">
        <f>IFERROR(__xludf.DUMMYFUNCTION("""COMPUTED_VALUE"""),"s")</f>
        <v>s</v>
      </c>
      <c r="C55" s="2">
        <f>VLOOKUP($A55,Right!$A:$J,COLUMN(Right!B$1),FALSE)+VLOOKUP($B55,Left!$A:$J,COLUMN(Left!B$1),FALSE)</f>
        <v>-76</v>
      </c>
      <c r="D55" s="3">
        <f>VLOOKUP($A55,Right!$A:$J,COLUMN(Right!C$1),FALSE)+VLOOKUP($B55,Left!$A:$J,COLUMN(Left!C$1),FALSE)</f>
        <v>-91</v>
      </c>
      <c r="E55" s="3">
        <f>VLOOKUP($A55,Right!$A:$J,COLUMN(Right!D$1),FALSE)+VLOOKUP($B55,Left!$A:$J,COLUMN(Left!D$1),FALSE)</f>
        <v>-40</v>
      </c>
      <c r="F55" s="3">
        <f>VLOOKUP($A55,Right!$A:$J,COLUMN(Right!E$1),FALSE)+VLOOKUP($B55,Left!$A:$J,COLUMN(Left!E$1),FALSE)</f>
        <v>-104</v>
      </c>
      <c r="G55" s="3">
        <f>VLOOKUP($A55,Right!$A:$J,COLUMN(Right!F$1),FALSE)+VLOOKUP($B55,Left!$A:$J,COLUMN(Left!F$1),FALSE)</f>
        <v>-78</v>
      </c>
      <c r="H55" s="3">
        <f>VLOOKUP($A55,Right!$A:$J,COLUMN(Right!G$1),FALSE)+VLOOKUP($B55,Left!$A:$J,COLUMN(Left!G$1),FALSE)</f>
        <v>-26</v>
      </c>
      <c r="I55" s="3">
        <f>VLOOKUP($A55,Right!$A:$J,COLUMN(Right!H$1),FALSE)+VLOOKUP($B55,Left!$A:$J,COLUMN(Left!H$1),FALSE)</f>
        <v>0</v>
      </c>
      <c r="J55" s="3">
        <f>VLOOKUP($A55,Right!$A:$J,COLUMN(Right!I$1),FALSE)+VLOOKUP($B55,Left!$A:$J,COLUMN(Left!I$1),FALSE)</f>
        <v>0</v>
      </c>
      <c r="K55" s="2">
        <f>VLOOKUP($A55,Right!$A:$J,COLUMN(Right!J$1),FALSE)+VLOOKUP($B55,Left!$A:$J,COLUMN(Left!J$1),FALSE)</f>
        <v>-76</v>
      </c>
      <c r="L55" s="4"/>
      <c r="M55" s="4" t="str">
        <f t="shared" si="1"/>
        <v>_A,s</v>
      </c>
      <c r="N55" s="4">
        <f t="shared" si="2"/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>
      <c r="A56" s="4" t="str">
        <f>IFERROR(__xludf.DUMMYFUNCTION("""COMPUTED_VALUE"""),"_A")</f>
        <v>_A</v>
      </c>
      <c r="B56" s="4" t="str">
        <f>IFERROR(__xludf.DUMMYFUNCTION("""COMPUTED_VALUE"""),"u")</f>
        <v>u</v>
      </c>
      <c r="C56" s="2">
        <f>VLOOKUP($A56,Right!$A:$J,COLUMN(Right!B$1),FALSE)+VLOOKUP($B56,Left!$A:$J,COLUMN(Left!B$1),FALSE)</f>
        <v>-63</v>
      </c>
      <c r="D56" s="3">
        <f>VLOOKUP($A56,Right!$A:$J,COLUMN(Right!C$1),FALSE)+VLOOKUP($B56,Left!$A:$J,COLUMN(Left!C$1),FALSE)</f>
        <v>-72</v>
      </c>
      <c r="E56" s="3">
        <f>VLOOKUP($A56,Right!$A:$J,COLUMN(Right!D$1),FALSE)+VLOOKUP($B56,Left!$A:$J,COLUMN(Left!D$1),FALSE)</f>
        <v>-14</v>
      </c>
      <c r="F56" s="3">
        <f>VLOOKUP($A56,Right!$A:$J,COLUMN(Right!E$1),FALSE)+VLOOKUP($B56,Left!$A:$J,COLUMN(Left!E$1),FALSE)</f>
        <v>-65</v>
      </c>
      <c r="G56" s="3">
        <f>VLOOKUP($A56,Right!$A:$J,COLUMN(Right!F$1),FALSE)+VLOOKUP($B56,Left!$A:$J,COLUMN(Left!F$1),FALSE)</f>
        <v>-65</v>
      </c>
      <c r="H56" s="3">
        <f>VLOOKUP($A56,Right!$A:$J,COLUMN(Right!G$1),FALSE)+VLOOKUP($B56,Left!$A:$J,COLUMN(Left!G$1),FALSE)</f>
        <v>-26</v>
      </c>
      <c r="I56" s="3">
        <f>VLOOKUP($A56,Right!$A:$J,COLUMN(Right!H$1),FALSE)+VLOOKUP($B56,Left!$A:$J,COLUMN(Left!H$1),FALSE)</f>
        <v>-13</v>
      </c>
      <c r="J56" s="3">
        <f>VLOOKUP($A56,Right!$A:$J,COLUMN(Right!I$1),FALSE)+VLOOKUP($B56,Left!$A:$J,COLUMN(Left!I$1),FALSE)</f>
        <v>-26</v>
      </c>
      <c r="K56" s="2">
        <f>VLOOKUP($A56,Right!$A:$J,COLUMN(Right!J$1),FALSE)+VLOOKUP($B56,Left!$A:$J,COLUMN(Left!J$1),FALSE)</f>
        <v>-63</v>
      </c>
      <c r="L56" s="4"/>
      <c r="M56" s="4" t="str">
        <f t="shared" si="1"/>
        <v>_A,u</v>
      </c>
      <c r="N56" s="4">
        <f t="shared" si="2"/>
        <v>-13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>
      <c r="A57" s="4" t="str">
        <f>IFERROR(__xludf.DUMMYFUNCTION("""COMPUTED_VALUE"""),"_CLZ")</f>
        <v>_CLZ</v>
      </c>
      <c r="B57" s="4" t="str">
        <f>IFERROR(__xludf.DUMMYFUNCTION("""COMPUTED_VALUE"""),"ft")</f>
        <v>ft</v>
      </c>
      <c r="C57" s="2">
        <f>VLOOKUP($A57,Right!$A:$J,COLUMN(Right!B$1),FALSE)+VLOOKUP($B57,Left!$A:$J,COLUMN(Left!B$1),FALSE)</f>
        <v>-43</v>
      </c>
      <c r="D57" s="3">
        <f>VLOOKUP($A57,Right!$A:$J,COLUMN(Right!C$1),FALSE)+VLOOKUP($B57,Left!$A:$J,COLUMN(Left!C$1),FALSE)</f>
        <v>-78</v>
      </c>
      <c r="E57" s="3">
        <f>VLOOKUP($A57,Right!$A:$J,COLUMN(Right!D$1),FALSE)+VLOOKUP($B57,Left!$A:$J,COLUMN(Left!D$1),FALSE)</f>
        <v>-26</v>
      </c>
      <c r="F57" s="3">
        <f>VLOOKUP($A57,Right!$A:$J,COLUMN(Right!E$1),FALSE)+VLOOKUP($B57,Left!$A:$J,COLUMN(Left!E$1),FALSE)</f>
        <v>-39</v>
      </c>
      <c r="G57" s="3">
        <f>VLOOKUP($A57,Right!$A:$J,COLUMN(Right!F$1),FALSE)+VLOOKUP($B57,Left!$A:$J,COLUMN(Left!F$1),FALSE)</f>
        <v>-39</v>
      </c>
      <c r="H57" s="3">
        <f>VLOOKUP($A57,Right!$A:$J,COLUMN(Right!G$1),FALSE)+VLOOKUP($B57,Left!$A:$J,COLUMN(Left!G$1),FALSE)</f>
        <v>-27</v>
      </c>
      <c r="I57" s="3">
        <f>VLOOKUP($A57,Right!$A:$J,COLUMN(Right!H$1),FALSE)+VLOOKUP($B57,Left!$A:$J,COLUMN(Left!H$1),FALSE)</f>
        <v>-26</v>
      </c>
      <c r="J57" s="3">
        <f>VLOOKUP($A57,Right!$A:$J,COLUMN(Right!I$1),FALSE)+VLOOKUP($B57,Left!$A:$J,COLUMN(Left!I$1),FALSE)</f>
        <v>-26</v>
      </c>
      <c r="K57" s="2">
        <f>VLOOKUP($A57,Right!$A:$J,COLUMN(Right!J$1),FALSE)+VLOOKUP($B57,Left!$A:$J,COLUMN(Left!J$1),FALSE)</f>
        <v>-43</v>
      </c>
      <c r="L57" s="4"/>
      <c r="M57" s="4" t="str">
        <f t="shared" si="1"/>
        <v>_CLZ,ft</v>
      </c>
      <c r="N57" s="4">
        <f t="shared" si="2"/>
        <v>-26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>
      <c r="A58" s="4" t="str">
        <f>IFERROR(__xludf.DUMMYFUNCTION("""COMPUTED_VALUE"""),"_CLZ")</f>
        <v>_CLZ</v>
      </c>
      <c r="B58" s="4" t="str">
        <f>IFERROR(__xludf.DUMMYFUNCTION("""COMPUTED_VALUE"""),"vwy")</f>
        <v>vwy</v>
      </c>
      <c r="C58" s="2">
        <f>VLOOKUP($A58,Right!$A:$J,COLUMN(Right!B$1),FALSE)+VLOOKUP($B58,Left!$A:$J,COLUMN(Left!B$1),FALSE)</f>
        <v>-40</v>
      </c>
      <c r="D58" s="3">
        <f>VLOOKUP($A58,Right!$A:$J,COLUMN(Right!C$1),FALSE)+VLOOKUP($B58,Left!$A:$J,COLUMN(Left!C$1),FALSE)</f>
        <v>-71</v>
      </c>
      <c r="E58" s="3">
        <f>VLOOKUP($A58,Right!$A:$J,COLUMN(Right!D$1),FALSE)+VLOOKUP($B58,Left!$A:$J,COLUMN(Left!D$1),FALSE)</f>
        <v>-92</v>
      </c>
      <c r="F58" s="3">
        <f>VLOOKUP($A58,Right!$A:$J,COLUMN(Right!E$1),FALSE)+VLOOKUP($B58,Left!$A:$J,COLUMN(Left!E$1),FALSE)</f>
        <v>-39</v>
      </c>
      <c r="G58" s="3">
        <f>VLOOKUP($A58,Right!$A:$J,COLUMN(Right!F$1),FALSE)+VLOOKUP($B58,Left!$A:$J,COLUMN(Left!F$1),FALSE)</f>
        <v>-39</v>
      </c>
      <c r="H58" s="3">
        <f>VLOOKUP($A58,Right!$A:$J,COLUMN(Right!G$1),FALSE)+VLOOKUP($B58,Left!$A:$J,COLUMN(Left!G$1),FALSE)</f>
        <v>-55</v>
      </c>
      <c r="I58" s="3">
        <f>VLOOKUP($A58,Right!$A:$J,COLUMN(Right!H$1),FALSE)+VLOOKUP($B58,Left!$A:$J,COLUMN(Left!H$1),FALSE)</f>
        <v>-65</v>
      </c>
      <c r="J58" s="3">
        <f>VLOOKUP($A58,Right!$A:$J,COLUMN(Right!I$1),FALSE)+VLOOKUP($B58,Left!$A:$J,COLUMN(Left!I$1),FALSE)</f>
        <v>-65</v>
      </c>
      <c r="K58" s="2">
        <f>VLOOKUP($A58,Right!$A:$J,COLUMN(Right!J$1),FALSE)+VLOOKUP($B58,Left!$A:$J,COLUMN(Left!J$1),FALSE)</f>
        <v>-40</v>
      </c>
      <c r="L58" s="4"/>
      <c r="M58" s="4" t="str">
        <f t="shared" si="1"/>
        <v>_CLZ,vwy</v>
      </c>
      <c r="N58" s="4">
        <f t="shared" si="2"/>
        <v>-39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>
      <c r="A59" s="4" t="str">
        <f>IFERROR(__xludf.DUMMYFUNCTION("""COMPUTED_VALUE"""),"_CLZ")</f>
        <v>_CLZ</v>
      </c>
      <c r="B59" s="4" t="str">
        <f>IFERROR(__xludf.DUMMYFUNCTION("""COMPUTED_VALUE"""),"x")</f>
        <v>x</v>
      </c>
      <c r="C59" s="2">
        <f>VLOOKUP($A59,Right!$A:$J,COLUMN(Right!B$1),FALSE)+VLOOKUP($B59,Left!$A:$J,COLUMN(Left!B$1),FALSE)</f>
        <v>-37</v>
      </c>
      <c r="D59" s="3">
        <f>VLOOKUP($A59,Right!$A:$J,COLUMN(Right!C$1),FALSE)+VLOOKUP($B59,Left!$A:$J,COLUMN(Left!C$1),FALSE)</f>
        <v>-71</v>
      </c>
      <c r="E59" s="3">
        <f>VLOOKUP($A59,Right!$A:$J,COLUMN(Right!D$1),FALSE)+VLOOKUP($B59,Left!$A:$J,COLUMN(Left!D$1),FALSE)</f>
        <v>-40</v>
      </c>
      <c r="F59" s="3">
        <f>VLOOKUP($A59,Right!$A:$J,COLUMN(Right!E$1),FALSE)+VLOOKUP($B59,Left!$A:$J,COLUMN(Left!E$1),FALSE)</f>
        <v>-39</v>
      </c>
      <c r="G59" s="3">
        <f>VLOOKUP($A59,Right!$A:$J,COLUMN(Right!F$1),FALSE)+VLOOKUP($B59,Left!$A:$J,COLUMN(Left!F$1),FALSE)</f>
        <v>-46</v>
      </c>
      <c r="H59" s="3">
        <f>VLOOKUP($A59,Right!$A:$J,COLUMN(Right!G$1),FALSE)+VLOOKUP($B59,Left!$A:$J,COLUMN(Left!G$1),FALSE)</f>
        <v>-29</v>
      </c>
      <c r="I59" s="3">
        <f>VLOOKUP($A59,Right!$A:$J,COLUMN(Right!H$1),FALSE)+VLOOKUP($B59,Left!$A:$J,COLUMN(Left!H$1),FALSE)</f>
        <v>0</v>
      </c>
      <c r="J59" s="3">
        <f>VLOOKUP($A59,Right!$A:$J,COLUMN(Right!I$1),FALSE)+VLOOKUP($B59,Left!$A:$J,COLUMN(Left!I$1),FALSE)</f>
        <v>0</v>
      </c>
      <c r="K59" s="2">
        <f>VLOOKUP($A59,Right!$A:$J,COLUMN(Right!J$1),FALSE)+VLOOKUP($B59,Left!$A:$J,COLUMN(Left!J$1),FALSE)</f>
        <v>-37</v>
      </c>
      <c r="L59" s="4"/>
      <c r="M59" s="4" t="str">
        <f t="shared" si="1"/>
        <v>_CLZ,x</v>
      </c>
      <c r="N59" s="4">
        <f t="shared" si="2"/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>
      <c r="A60" s="4" t="str">
        <f>IFERROR(__xludf.DUMMYFUNCTION("""COMPUTED_VALUE"""),"_CLZ")</f>
        <v>_CLZ</v>
      </c>
      <c r="B60" s="4" t="str">
        <f>IFERROR(__xludf.DUMMYFUNCTION("""COMPUTED_VALUE"""),"cdegoq")</f>
        <v>cdegoq</v>
      </c>
      <c r="C60" s="2">
        <f>VLOOKUP($A60,Right!$A:$J,COLUMN(Right!B$1),FALSE)+VLOOKUP($B60,Left!$A:$J,COLUMN(Left!B$1),FALSE)</f>
        <v>-50</v>
      </c>
      <c r="D60" s="3">
        <f>VLOOKUP($A60,Right!$A:$J,COLUMN(Right!C$1),FALSE)+VLOOKUP($B60,Left!$A:$J,COLUMN(Left!C$1),FALSE)</f>
        <v>-91</v>
      </c>
      <c r="E60" s="3">
        <f>VLOOKUP($A60,Right!$A:$J,COLUMN(Right!D$1),FALSE)+VLOOKUP($B60,Left!$A:$J,COLUMN(Left!D$1),FALSE)</f>
        <v>-66</v>
      </c>
      <c r="F60" s="3">
        <f>VLOOKUP($A60,Right!$A:$J,COLUMN(Right!E$1),FALSE)+VLOOKUP($B60,Left!$A:$J,COLUMN(Left!E$1),FALSE)</f>
        <v>-78</v>
      </c>
      <c r="G60" s="3">
        <f>VLOOKUP($A60,Right!$A:$J,COLUMN(Right!F$1),FALSE)+VLOOKUP($B60,Left!$A:$J,COLUMN(Left!F$1),FALSE)</f>
        <v>-52</v>
      </c>
      <c r="H60" s="3">
        <f>VLOOKUP($A60,Right!$A:$J,COLUMN(Right!G$1),FALSE)+VLOOKUP($B60,Left!$A:$J,COLUMN(Left!G$1),FALSE)</f>
        <v>-16</v>
      </c>
      <c r="I60" s="3">
        <f>VLOOKUP($A60,Right!$A:$J,COLUMN(Right!H$1),FALSE)+VLOOKUP($B60,Left!$A:$J,COLUMN(Left!H$1),FALSE)</f>
        <v>-13</v>
      </c>
      <c r="J60" s="3">
        <f>VLOOKUP($A60,Right!$A:$J,COLUMN(Right!I$1),FALSE)+VLOOKUP($B60,Left!$A:$J,COLUMN(Left!I$1),FALSE)</f>
        <v>-26</v>
      </c>
      <c r="K60" s="2">
        <f>VLOOKUP($A60,Right!$A:$J,COLUMN(Right!J$1),FALSE)+VLOOKUP($B60,Left!$A:$J,COLUMN(Left!J$1),FALSE)</f>
        <v>-50</v>
      </c>
      <c r="L60" s="4"/>
      <c r="M60" s="4" t="str">
        <f t="shared" si="1"/>
        <v>_CLZ,cdegoq</v>
      </c>
      <c r="N60" s="4">
        <f t="shared" si="2"/>
        <v>-13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>
      <c r="A61" s="4" t="str">
        <f>IFERROR(__xludf.DUMMYFUNCTION("""COMPUTED_VALUE"""),"_CLZ")</f>
        <v>_CLZ</v>
      </c>
      <c r="B61" s="4" t="str">
        <f>IFERROR(__xludf.DUMMYFUNCTION("""COMPUTED_VALUE"""),"a")</f>
        <v>a</v>
      </c>
      <c r="C61" s="2">
        <f>VLOOKUP($A61,Right!$A:$J,COLUMN(Right!B$1),FALSE)+VLOOKUP($B61,Left!$A:$J,COLUMN(Left!B$1),FALSE)</f>
        <v>-50</v>
      </c>
      <c r="D61" s="3">
        <f>VLOOKUP($A61,Right!$A:$J,COLUMN(Right!C$1),FALSE)+VLOOKUP($B61,Left!$A:$J,COLUMN(Left!C$1),FALSE)</f>
        <v>-91</v>
      </c>
      <c r="E61" s="3">
        <f>VLOOKUP($A61,Right!$A:$J,COLUMN(Right!D$1),FALSE)+VLOOKUP($B61,Left!$A:$J,COLUMN(Left!D$1),FALSE)</f>
        <v>-66</v>
      </c>
      <c r="F61" s="3">
        <f>VLOOKUP($A61,Right!$A:$J,COLUMN(Right!E$1),FALSE)+VLOOKUP($B61,Left!$A:$J,COLUMN(Left!E$1),FALSE)</f>
        <v>-78</v>
      </c>
      <c r="G61" s="3">
        <f>VLOOKUP($A61,Right!$A:$J,COLUMN(Right!F$1),FALSE)+VLOOKUP($B61,Left!$A:$J,COLUMN(Left!F$1),FALSE)</f>
        <v>-65</v>
      </c>
      <c r="H61" s="3">
        <f>VLOOKUP($A61,Right!$A:$J,COLUMN(Right!G$1),FALSE)+VLOOKUP($B61,Left!$A:$J,COLUMN(Left!G$1),FALSE)</f>
        <v>-16</v>
      </c>
      <c r="I61" s="3">
        <f>VLOOKUP($A61,Right!$A:$J,COLUMN(Right!H$1),FALSE)+VLOOKUP($B61,Left!$A:$J,COLUMN(Left!H$1),FALSE)</f>
        <v>-13</v>
      </c>
      <c r="J61" s="3">
        <f>VLOOKUP($A61,Right!$A:$J,COLUMN(Right!I$1),FALSE)+VLOOKUP($B61,Left!$A:$J,COLUMN(Left!I$1),FALSE)</f>
        <v>-26</v>
      </c>
      <c r="K61" s="2">
        <f>VLOOKUP($A61,Right!$A:$J,COLUMN(Right!J$1),FALSE)+VLOOKUP($B61,Left!$A:$J,COLUMN(Left!J$1),FALSE)</f>
        <v>-50</v>
      </c>
      <c r="L61" s="4"/>
      <c r="M61" s="4" t="str">
        <f t="shared" si="1"/>
        <v>_CLZ,a</v>
      </c>
      <c r="N61" s="4">
        <f t="shared" si="2"/>
        <v>-13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>
      <c r="A62" s="4" t="str">
        <f>IFERROR(__xludf.DUMMYFUNCTION("""COMPUTED_VALUE"""),"_CLZ")</f>
        <v>_CLZ</v>
      </c>
      <c r="B62" s="4" t="str">
        <f>IFERROR(__xludf.DUMMYFUNCTION("""COMPUTED_VALUE"""),"mnprz")</f>
        <v>mnprz</v>
      </c>
      <c r="C62" s="2">
        <f>VLOOKUP($A62,Right!$A:$J,COLUMN(Right!B$1),FALSE)+VLOOKUP($B62,Left!$A:$J,COLUMN(Left!B$1),FALSE)</f>
        <v>-37</v>
      </c>
      <c r="D62" s="3">
        <f>VLOOKUP($A62,Right!$A:$J,COLUMN(Right!C$1),FALSE)+VLOOKUP($B62,Left!$A:$J,COLUMN(Left!C$1),FALSE)</f>
        <v>-71</v>
      </c>
      <c r="E62" s="3">
        <f>VLOOKUP($A62,Right!$A:$J,COLUMN(Right!D$1),FALSE)+VLOOKUP($B62,Left!$A:$J,COLUMN(Left!D$1),FALSE)</f>
        <v>-26</v>
      </c>
      <c r="F62" s="3">
        <f>VLOOKUP($A62,Right!$A:$J,COLUMN(Right!E$1),FALSE)+VLOOKUP($B62,Left!$A:$J,COLUMN(Left!E$1),FALSE)</f>
        <v>-39</v>
      </c>
      <c r="G62" s="3">
        <f>VLOOKUP($A62,Right!$A:$J,COLUMN(Right!F$1),FALSE)+VLOOKUP($B62,Left!$A:$J,COLUMN(Left!F$1),FALSE)</f>
        <v>-39</v>
      </c>
      <c r="H62" s="3">
        <f>VLOOKUP($A62,Right!$A:$J,COLUMN(Right!G$1),FALSE)+VLOOKUP($B62,Left!$A:$J,COLUMN(Left!G$1),FALSE)</f>
        <v>-16</v>
      </c>
      <c r="I62" s="3">
        <f>VLOOKUP($A62,Right!$A:$J,COLUMN(Right!H$1),FALSE)+VLOOKUP($B62,Left!$A:$J,COLUMN(Left!H$1),FALSE)</f>
        <v>0</v>
      </c>
      <c r="J62" s="3">
        <f>VLOOKUP($A62,Right!$A:$J,COLUMN(Right!I$1),FALSE)+VLOOKUP($B62,Left!$A:$J,COLUMN(Left!I$1),FALSE)</f>
        <v>0</v>
      </c>
      <c r="K62" s="2">
        <f>VLOOKUP($A62,Right!$A:$J,COLUMN(Right!J$1),FALSE)+VLOOKUP($B62,Left!$A:$J,COLUMN(Left!J$1),FALSE)</f>
        <v>-37</v>
      </c>
      <c r="L62" s="4"/>
      <c r="M62" s="4" t="str">
        <f t="shared" si="1"/>
        <v>_CLZ,mnprz</v>
      </c>
      <c r="N62" s="4">
        <f t="shared" si="2"/>
        <v>0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>
      <c r="A63" s="4" t="str">
        <f>IFERROR(__xludf.DUMMYFUNCTION("""COMPUTED_VALUE"""),"_CLZ")</f>
        <v>_CLZ</v>
      </c>
      <c r="B63" s="4" t="str">
        <f>IFERROR(__xludf.DUMMYFUNCTION("""COMPUTED_VALUE"""),"s")</f>
        <v>s</v>
      </c>
      <c r="C63" s="2">
        <f>VLOOKUP($A63,Right!$A:$J,COLUMN(Right!B$1),FALSE)+VLOOKUP($B63,Left!$A:$J,COLUMN(Left!B$1),FALSE)</f>
        <v>-50</v>
      </c>
      <c r="D63" s="3">
        <f>VLOOKUP($A63,Right!$A:$J,COLUMN(Right!C$1),FALSE)+VLOOKUP($B63,Left!$A:$J,COLUMN(Left!C$1),FALSE)</f>
        <v>-91</v>
      </c>
      <c r="E63" s="3">
        <f>VLOOKUP($A63,Right!$A:$J,COLUMN(Right!D$1),FALSE)+VLOOKUP($B63,Left!$A:$J,COLUMN(Left!D$1),FALSE)</f>
        <v>-66</v>
      </c>
      <c r="F63" s="3">
        <f>VLOOKUP($A63,Right!$A:$J,COLUMN(Right!E$1),FALSE)+VLOOKUP($B63,Left!$A:$J,COLUMN(Left!E$1),FALSE)</f>
        <v>-78</v>
      </c>
      <c r="G63" s="3">
        <f>VLOOKUP($A63,Right!$A:$J,COLUMN(Right!F$1),FALSE)+VLOOKUP($B63,Left!$A:$J,COLUMN(Left!F$1),FALSE)</f>
        <v>-52</v>
      </c>
      <c r="H63" s="3">
        <f>VLOOKUP($A63,Right!$A:$J,COLUMN(Right!G$1),FALSE)+VLOOKUP($B63,Left!$A:$J,COLUMN(Left!G$1),FALSE)</f>
        <v>-16</v>
      </c>
      <c r="I63" s="3">
        <f>VLOOKUP($A63,Right!$A:$J,COLUMN(Right!H$1),FALSE)+VLOOKUP($B63,Left!$A:$J,COLUMN(Left!H$1),FALSE)</f>
        <v>0</v>
      </c>
      <c r="J63" s="3">
        <f>VLOOKUP($A63,Right!$A:$J,COLUMN(Right!I$1),FALSE)+VLOOKUP($B63,Left!$A:$J,COLUMN(Left!I$1),FALSE)</f>
        <v>0</v>
      </c>
      <c r="K63" s="2">
        <f>VLOOKUP($A63,Right!$A:$J,COLUMN(Right!J$1),FALSE)+VLOOKUP($B63,Left!$A:$J,COLUMN(Left!J$1),FALSE)</f>
        <v>-50</v>
      </c>
      <c r="L63" s="4"/>
      <c r="M63" s="4" t="str">
        <f t="shared" si="1"/>
        <v>_CLZ,s</v>
      </c>
      <c r="N63" s="4">
        <f t="shared" si="2"/>
        <v>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>
      <c r="A64" s="4" t="str">
        <f>IFERROR(__xludf.DUMMYFUNCTION("""COMPUTED_VALUE"""),"_CLZ")</f>
        <v>_CLZ</v>
      </c>
      <c r="B64" s="4" t="str">
        <f>IFERROR(__xludf.DUMMYFUNCTION("""COMPUTED_VALUE"""),"u")</f>
        <v>u</v>
      </c>
      <c r="C64" s="2">
        <f>VLOOKUP($A64,Right!$A:$J,COLUMN(Right!B$1),FALSE)+VLOOKUP($B64,Left!$A:$J,COLUMN(Left!B$1),FALSE)</f>
        <v>-37</v>
      </c>
      <c r="D64" s="3">
        <f>VLOOKUP($A64,Right!$A:$J,COLUMN(Right!C$1),FALSE)+VLOOKUP($B64,Left!$A:$J,COLUMN(Left!C$1),FALSE)</f>
        <v>-72</v>
      </c>
      <c r="E64" s="3">
        <f>VLOOKUP($A64,Right!$A:$J,COLUMN(Right!D$1),FALSE)+VLOOKUP($B64,Left!$A:$J,COLUMN(Left!D$1),FALSE)</f>
        <v>-40</v>
      </c>
      <c r="F64" s="3">
        <f>VLOOKUP($A64,Right!$A:$J,COLUMN(Right!E$1),FALSE)+VLOOKUP($B64,Left!$A:$J,COLUMN(Left!E$1),FALSE)</f>
        <v>-39</v>
      </c>
      <c r="G64" s="3">
        <f>VLOOKUP($A64,Right!$A:$J,COLUMN(Right!F$1),FALSE)+VLOOKUP($B64,Left!$A:$J,COLUMN(Left!F$1),FALSE)</f>
        <v>-39</v>
      </c>
      <c r="H64" s="3">
        <f>VLOOKUP($A64,Right!$A:$J,COLUMN(Right!G$1),FALSE)+VLOOKUP($B64,Left!$A:$J,COLUMN(Left!G$1),FALSE)</f>
        <v>-16</v>
      </c>
      <c r="I64" s="3">
        <f>VLOOKUP($A64,Right!$A:$J,COLUMN(Right!H$1),FALSE)+VLOOKUP($B64,Left!$A:$J,COLUMN(Left!H$1),FALSE)</f>
        <v>-13</v>
      </c>
      <c r="J64" s="3">
        <f>VLOOKUP($A64,Right!$A:$J,COLUMN(Right!I$1),FALSE)+VLOOKUP($B64,Left!$A:$J,COLUMN(Left!I$1),FALSE)</f>
        <v>-26</v>
      </c>
      <c r="K64" s="2">
        <f>VLOOKUP($A64,Right!$A:$J,COLUMN(Right!J$1),FALSE)+VLOOKUP($B64,Left!$A:$J,COLUMN(Left!J$1),FALSE)</f>
        <v>-37</v>
      </c>
      <c r="L64" s="4"/>
      <c r="M64" s="4" t="str">
        <f t="shared" si="1"/>
        <v>_CLZ,u</v>
      </c>
      <c r="N64" s="4">
        <f t="shared" si="2"/>
        <v>-13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>
      <c r="A65" s="4" t="str">
        <f>IFERROR(__xludf.DUMMYFUNCTION("""COMPUTED_VALUE"""),"_E")</f>
        <v>_E</v>
      </c>
      <c r="B65" s="4" t="str">
        <f>IFERROR(__xludf.DUMMYFUNCTION("""COMPUTED_VALUE"""),"ft")</f>
        <v>ft</v>
      </c>
      <c r="C65" s="2">
        <f>VLOOKUP($A65,Right!$A:$J,COLUMN(Right!B$1),FALSE)+VLOOKUP($B65,Left!$A:$J,COLUMN(Left!B$1),FALSE)</f>
        <v>-39</v>
      </c>
      <c r="D65" s="3">
        <f>VLOOKUP($A65,Right!$A:$J,COLUMN(Right!C$1),FALSE)+VLOOKUP($B65,Left!$A:$J,COLUMN(Left!C$1),FALSE)</f>
        <v>-78</v>
      </c>
      <c r="E65" s="3">
        <f>VLOOKUP($A65,Right!$A:$J,COLUMN(Right!D$1),FALSE)+VLOOKUP($B65,Left!$A:$J,COLUMN(Left!D$1),FALSE)</f>
        <v>0</v>
      </c>
      <c r="F65" s="3">
        <f>VLOOKUP($A65,Right!$A:$J,COLUMN(Right!E$1),FALSE)+VLOOKUP($B65,Left!$A:$J,COLUMN(Left!E$1),FALSE)</f>
        <v>-26</v>
      </c>
      <c r="G65" s="3">
        <f>VLOOKUP($A65,Right!$A:$J,COLUMN(Right!F$1),FALSE)+VLOOKUP($B65,Left!$A:$J,COLUMN(Left!F$1),FALSE)</f>
        <v>-26</v>
      </c>
      <c r="H65" s="3">
        <f>VLOOKUP($A65,Right!$A:$J,COLUMN(Right!G$1),FALSE)+VLOOKUP($B65,Left!$A:$J,COLUMN(Left!G$1),FALSE)</f>
        <v>-24</v>
      </c>
      <c r="I65" s="3">
        <f>VLOOKUP($A65,Right!$A:$J,COLUMN(Right!H$1),FALSE)+VLOOKUP($B65,Left!$A:$J,COLUMN(Left!H$1),FALSE)</f>
        <v>-26</v>
      </c>
      <c r="J65" s="3">
        <f>VLOOKUP($A65,Right!$A:$J,COLUMN(Right!I$1),FALSE)+VLOOKUP($B65,Left!$A:$J,COLUMN(Left!I$1),FALSE)</f>
        <v>-26</v>
      </c>
      <c r="K65" s="2">
        <f>VLOOKUP($A65,Right!$A:$J,COLUMN(Right!J$1),FALSE)+VLOOKUP($B65,Left!$A:$J,COLUMN(Left!J$1),FALSE)</f>
        <v>-39</v>
      </c>
      <c r="L65" s="4"/>
      <c r="M65" s="4" t="str">
        <f t="shared" si="1"/>
        <v>_E,ft</v>
      </c>
      <c r="N65" s="4">
        <f t="shared" si="2"/>
        <v>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>
      <c r="A66" s="4" t="str">
        <f>IFERROR(__xludf.DUMMYFUNCTION("""COMPUTED_VALUE"""),"_E")</f>
        <v>_E</v>
      </c>
      <c r="B66" s="4" t="str">
        <f>IFERROR(__xludf.DUMMYFUNCTION("""COMPUTED_VALUE"""),"vwy")</f>
        <v>vwy</v>
      </c>
      <c r="C66" s="2">
        <f>VLOOKUP($A66,Right!$A:$J,COLUMN(Right!B$1),FALSE)+VLOOKUP($B66,Left!$A:$J,COLUMN(Left!B$1),FALSE)</f>
        <v>-36</v>
      </c>
      <c r="D66" s="3">
        <f>VLOOKUP($A66,Right!$A:$J,COLUMN(Right!C$1),FALSE)+VLOOKUP($B66,Left!$A:$J,COLUMN(Left!C$1),FALSE)</f>
        <v>-71</v>
      </c>
      <c r="E66" s="3">
        <f>VLOOKUP($A66,Right!$A:$J,COLUMN(Right!D$1),FALSE)+VLOOKUP($B66,Left!$A:$J,COLUMN(Left!D$1),FALSE)</f>
        <v>-66</v>
      </c>
      <c r="F66" s="3">
        <f>VLOOKUP($A66,Right!$A:$J,COLUMN(Right!E$1),FALSE)+VLOOKUP($B66,Left!$A:$J,COLUMN(Left!E$1),FALSE)</f>
        <v>-26</v>
      </c>
      <c r="G66" s="3">
        <f>VLOOKUP($A66,Right!$A:$J,COLUMN(Right!F$1),FALSE)+VLOOKUP($B66,Left!$A:$J,COLUMN(Left!F$1),FALSE)</f>
        <v>-26</v>
      </c>
      <c r="H66" s="3">
        <f>VLOOKUP($A66,Right!$A:$J,COLUMN(Right!G$1),FALSE)+VLOOKUP($B66,Left!$A:$J,COLUMN(Left!G$1),FALSE)</f>
        <v>-52</v>
      </c>
      <c r="I66" s="3">
        <f>VLOOKUP($A66,Right!$A:$J,COLUMN(Right!H$1),FALSE)+VLOOKUP($B66,Left!$A:$J,COLUMN(Left!H$1),FALSE)</f>
        <v>-65</v>
      </c>
      <c r="J66" s="3">
        <f>VLOOKUP($A66,Right!$A:$J,COLUMN(Right!I$1),FALSE)+VLOOKUP($B66,Left!$A:$J,COLUMN(Left!I$1),FALSE)</f>
        <v>-65</v>
      </c>
      <c r="K66" s="2">
        <f>VLOOKUP($A66,Right!$A:$J,COLUMN(Right!J$1),FALSE)+VLOOKUP($B66,Left!$A:$J,COLUMN(Left!J$1),FALSE)</f>
        <v>-36</v>
      </c>
      <c r="L66" s="4"/>
      <c r="M66" s="4" t="str">
        <f t="shared" si="1"/>
        <v>_E,vwy</v>
      </c>
      <c r="N66" s="4">
        <f t="shared" si="2"/>
        <v>-26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>
      <c r="A67" s="4" t="str">
        <f>IFERROR(__xludf.DUMMYFUNCTION("""COMPUTED_VALUE"""),"_E")</f>
        <v>_E</v>
      </c>
      <c r="B67" s="4" t="str">
        <f>IFERROR(__xludf.DUMMYFUNCTION("""COMPUTED_VALUE"""),"x")</f>
        <v>x</v>
      </c>
      <c r="C67" s="2">
        <f>VLOOKUP($A67,Right!$A:$J,COLUMN(Right!B$1),FALSE)+VLOOKUP($B67,Left!$A:$J,COLUMN(Left!B$1),FALSE)</f>
        <v>-33</v>
      </c>
      <c r="D67" s="3">
        <f>VLOOKUP($A67,Right!$A:$J,COLUMN(Right!C$1),FALSE)+VLOOKUP($B67,Left!$A:$J,COLUMN(Left!C$1),FALSE)</f>
        <v>-71</v>
      </c>
      <c r="E67" s="3">
        <f>VLOOKUP($A67,Right!$A:$J,COLUMN(Right!D$1),FALSE)+VLOOKUP($B67,Left!$A:$J,COLUMN(Left!D$1),FALSE)</f>
        <v>-14</v>
      </c>
      <c r="F67" s="3">
        <f>VLOOKUP($A67,Right!$A:$J,COLUMN(Right!E$1),FALSE)+VLOOKUP($B67,Left!$A:$J,COLUMN(Left!E$1),FALSE)</f>
        <v>-26</v>
      </c>
      <c r="G67" s="3">
        <f>VLOOKUP($A67,Right!$A:$J,COLUMN(Right!F$1),FALSE)+VLOOKUP($B67,Left!$A:$J,COLUMN(Left!F$1),FALSE)</f>
        <v>-33</v>
      </c>
      <c r="H67" s="3">
        <f>VLOOKUP($A67,Right!$A:$J,COLUMN(Right!G$1),FALSE)+VLOOKUP($B67,Left!$A:$J,COLUMN(Left!G$1),FALSE)</f>
        <v>-26</v>
      </c>
      <c r="I67" s="3">
        <f>VLOOKUP($A67,Right!$A:$J,COLUMN(Right!H$1),FALSE)+VLOOKUP($B67,Left!$A:$J,COLUMN(Left!H$1),FALSE)</f>
        <v>0</v>
      </c>
      <c r="J67" s="3">
        <f>VLOOKUP($A67,Right!$A:$J,COLUMN(Right!I$1),FALSE)+VLOOKUP($B67,Left!$A:$J,COLUMN(Left!I$1),FALSE)</f>
        <v>0</v>
      </c>
      <c r="K67" s="2">
        <f>VLOOKUP($A67,Right!$A:$J,COLUMN(Right!J$1),FALSE)+VLOOKUP($B67,Left!$A:$J,COLUMN(Left!J$1),FALSE)</f>
        <v>-33</v>
      </c>
      <c r="L67" s="4"/>
      <c r="M67" s="4" t="str">
        <f t="shared" si="1"/>
        <v>_E,x</v>
      </c>
      <c r="N67" s="4">
        <f t="shared" si="2"/>
        <v>0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>
      <c r="A68" s="4" t="str">
        <f>IFERROR(__xludf.DUMMYFUNCTION("""COMPUTED_VALUE"""),"_E")</f>
        <v>_E</v>
      </c>
      <c r="B68" s="4" t="str">
        <f>IFERROR(__xludf.DUMMYFUNCTION("""COMPUTED_VALUE"""),"cdegoq")</f>
        <v>cdegoq</v>
      </c>
      <c r="C68" s="2">
        <f>VLOOKUP($A68,Right!$A:$J,COLUMN(Right!B$1),FALSE)+VLOOKUP($B68,Left!$A:$J,COLUMN(Left!B$1),FALSE)</f>
        <v>-46</v>
      </c>
      <c r="D68" s="3">
        <f>VLOOKUP($A68,Right!$A:$J,COLUMN(Right!C$1),FALSE)+VLOOKUP($B68,Left!$A:$J,COLUMN(Left!C$1),FALSE)</f>
        <v>-91</v>
      </c>
      <c r="E68" s="3">
        <f>VLOOKUP($A68,Right!$A:$J,COLUMN(Right!D$1),FALSE)+VLOOKUP($B68,Left!$A:$J,COLUMN(Left!D$1),FALSE)</f>
        <v>-40</v>
      </c>
      <c r="F68" s="3">
        <f>VLOOKUP($A68,Right!$A:$J,COLUMN(Right!E$1),FALSE)+VLOOKUP($B68,Left!$A:$J,COLUMN(Left!E$1),FALSE)</f>
        <v>-65</v>
      </c>
      <c r="G68" s="3">
        <f>VLOOKUP($A68,Right!$A:$J,COLUMN(Right!F$1),FALSE)+VLOOKUP($B68,Left!$A:$J,COLUMN(Left!F$1),FALSE)</f>
        <v>-39</v>
      </c>
      <c r="H68" s="3">
        <f>VLOOKUP($A68,Right!$A:$J,COLUMN(Right!G$1),FALSE)+VLOOKUP($B68,Left!$A:$J,COLUMN(Left!G$1),FALSE)</f>
        <v>-13</v>
      </c>
      <c r="I68" s="3">
        <f>VLOOKUP($A68,Right!$A:$J,COLUMN(Right!H$1),FALSE)+VLOOKUP($B68,Left!$A:$J,COLUMN(Left!H$1),FALSE)</f>
        <v>-13</v>
      </c>
      <c r="J68" s="3">
        <f>VLOOKUP($A68,Right!$A:$J,COLUMN(Right!I$1),FALSE)+VLOOKUP($B68,Left!$A:$J,COLUMN(Left!I$1),FALSE)</f>
        <v>-26</v>
      </c>
      <c r="K68" s="2">
        <f>VLOOKUP($A68,Right!$A:$J,COLUMN(Right!J$1),FALSE)+VLOOKUP($B68,Left!$A:$J,COLUMN(Left!J$1),FALSE)</f>
        <v>-46</v>
      </c>
      <c r="L68" s="4"/>
      <c r="M68" s="4" t="str">
        <f t="shared" si="1"/>
        <v>_E,cdegoq</v>
      </c>
      <c r="N68" s="4">
        <f t="shared" si="2"/>
        <v>-13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>
      <c r="A69" s="4" t="str">
        <f>IFERROR(__xludf.DUMMYFUNCTION("""COMPUTED_VALUE"""),"_E")</f>
        <v>_E</v>
      </c>
      <c r="B69" s="4" t="str">
        <f>IFERROR(__xludf.DUMMYFUNCTION("""COMPUTED_VALUE"""),"a")</f>
        <v>a</v>
      </c>
      <c r="C69" s="2">
        <f>VLOOKUP($A69,Right!$A:$J,COLUMN(Right!B$1),FALSE)+VLOOKUP($B69,Left!$A:$J,COLUMN(Left!B$1),FALSE)</f>
        <v>-46</v>
      </c>
      <c r="D69" s="3">
        <f>VLOOKUP($A69,Right!$A:$J,COLUMN(Right!C$1),FALSE)+VLOOKUP($B69,Left!$A:$J,COLUMN(Left!C$1),FALSE)</f>
        <v>-91</v>
      </c>
      <c r="E69" s="3">
        <f>VLOOKUP($A69,Right!$A:$J,COLUMN(Right!D$1),FALSE)+VLOOKUP($B69,Left!$A:$J,COLUMN(Left!D$1),FALSE)</f>
        <v>-40</v>
      </c>
      <c r="F69" s="3">
        <f>VLOOKUP($A69,Right!$A:$J,COLUMN(Right!E$1),FALSE)+VLOOKUP($B69,Left!$A:$J,COLUMN(Left!E$1),FALSE)</f>
        <v>-65</v>
      </c>
      <c r="G69" s="3">
        <f>VLOOKUP($A69,Right!$A:$J,COLUMN(Right!F$1),FALSE)+VLOOKUP($B69,Left!$A:$J,COLUMN(Left!F$1),FALSE)</f>
        <v>-52</v>
      </c>
      <c r="H69" s="3">
        <f>VLOOKUP($A69,Right!$A:$J,COLUMN(Right!G$1),FALSE)+VLOOKUP($B69,Left!$A:$J,COLUMN(Left!G$1),FALSE)</f>
        <v>-13</v>
      </c>
      <c r="I69" s="3">
        <f>VLOOKUP($A69,Right!$A:$J,COLUMN(Right!H$1),FALSE)+VLOOKUP($B69,Left!$A:$J,COLUMN(Left!H$1),FALSE)</f>
        <v>-13</v>
      </c>
      <c r="J69" s="3">
        <f>VLOOKUP($A69,Right!$A:$J,COLUMN(Right!I$1),FALSE)+VLOOKUP($B69,Left!$A:$J,COLUMN(Left!I$1),FALSE)</f>
        <v>-26</v>
      </c>
      <c r="K69" s="2">
        <f>VLOOKUP($A69,Right!$A:$J,COLUMN(Right!J$1),FALSE)+VLOOKUP($B69,Left!$A:$J,COLUMN(Left!J$1),FALSE)</f>
        <v>-46</v>
      </c>
      <c r="L69" s="4"/>
      <c r="M69" s="4" t="str">
        <f t="shared" si="1"/>
        <v>_E,a</v>
      </c>
      <c r="N69" s="4">
        <f t="shared" si="2"/>
        <v>-13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>
      <c r="A70" s="4" t="str">
        <f>IFERROR(__xludf.DUMMYFUNCTION("""COMPUTED_VALUE"""),"_E")</f>
        <v>_E</v>
      </c>
      <c r="B70" s="4" t="str">
        <f>IFERROR(__xludf.DUMMYFUNCTION("""COMPUTED_VALUE"""),"mnprz")</f>
        <v>mnprz</v>
      </c>
      <c r="C70" s="2">
        <f>VLOOKUP($A70,Right!$A:$J,COLUMN(Right!B$1),FALSE)+VLOOKUP($B70,Left!$A:$J,COLUMN(Left!B$1),FALSE)</f>
        <v>-33</v>
      </c>
      <c r="D70" s="3">
        <f>VLOOKUP($A70,Right!$A:$J,COLUMN(Right!C$1),FALSE)+VLOOKUP($B70,Left!$A:$J,COLUMN(Left!C$1),FALSE)</f>
        <v>-71</v>
      </c>
      <c r="E70" s="3">
        <f>VLOOKUP($A70,Right!$A:$J,COLUMN(Right!D$1),FALSE)+VLOOKUP($B70,Left!$A:$J,COLUMN(Left!D$1),FALSE)</f>
        <v>0</v>
      </c>
      <c r="F70" s="3">
        <f>VLOOKUP($A70,Right!$A:$J,COLUMN(Right!E$1),FALSE)+VLOOKUP($B70,Left!$A:$J,COLUMN(Left!E$1),FALSE)</f>
        <v>-26</v>
      </c>
      <c r="G70" s="3">
        <f>VLOOKUP($A70,Right!$A:$J,COLUMN(Right!F$1),FALSE)+VLOOKUP($B70,Left!$A:$J,COLUMN(Left!F$1),FALSE)</f>
        <v>-26</v>
      </c>
      <c r="H70" s="3">
        <f>VLOOKUP($A70,Right!$A:$J,COLUMN(Right!G$1),FALSE)+VLOOKUP($B70,Left!$A:$J,COLUMN(Left!G$1),FALSE)</f>
        <v>-13</v>
      </c>
      <c r="I70" s="3">
        <f>VLOOKUP($A70,Right!$A:$J,COLUMN(Right!H$1),FALSE)+VLOOKUP($B70,Left!$A:$J,COLUMN(Left!H$1),FALSE)</f>
        <v>0</v>
      </c>
      <c r="J70" s="3">
        <f>VLOOKUP($A70,Right!$A:$J,COLUMN(Right!I$1),FALSE)+VLOOKUP($B70,Left!$A:$J,COLUMN(Left!I$1),FALSE)</f>
        <v>0</v>
      </c>
      <c r="K70" s="2">
        <f>VLOOKUP($A70,Right!$A:$J,COLUMN(Right!J$1),FALSE)+VLOOKUP($B70,Left!$A:$J,COLUMN(Left!J$1),FALSE)</f>
        <v>-33</v>
      </c>
      <c r="L70" s="4"/>
      <c r="M70" s="4" t="str">
        <f t="shared" si="1"/>
        <v>_E,mnprz</v>
      </c>
      <c r="N70" s="4">
        <f t="shared" si="2"/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>
      <c r="A71" s="4" t="str">
        <f>IFERROR(__xludf.DUMMYFUNCTION("""COMPUTED_VALUE"""),"_E")</f>
        <v>_E</v>
      </c>
      <c r="B71" s="4" t="str">
        <f>IFERROR(__xludf.DUMMYFUNCTION("""COMPUTED_VALUE"""),"s")</f>
        <v>s</v>
      </c>
      <c r="C71" s="2">
        <f>VLOOKUP($A71,Right!$A:$J,COLUMN(Right!B$1),FALSE)+VLOOKUP($B71,Left!$A:$J,COLUMN(Left!B$1),FALSE)</f>
        <v>-46</v>
      </c>
      <c r="D71" s="3">
        <f>VLOOKUP($A71,Right!$A:$J,COLUMN(Right!C$1),FALSE)+VLOOKUP($B71,Left!$A:$J,COLUMN(Left!C$1),FALSE)</f>
        <v>-91</v>
      </c>
      <c r="E71" s="3">
        <f>VLOOKUP($A71,Right!$A:$J,COLUMN(Right!D$1),FALSE)+VLOOKUP($B71,Left!$A:$J,COLUMN(Left!D$1),FALSE)</f>
        <v>-40</v>
      </c>
      <c r="F71" s="3">
        <f>VLOOKUP($A71,Right!$A:$J,COLUMN(Right!E$1),FALSE)+VLOOKUP($B71,Left!$A:$J,COLUMN(Left!E$1),FALSE)</f>
        <v>-65</v>
      </c>
      <c r="G71" s="3">
        <f>VLOOKUP($A71,Right!$A:$J,COLUMN(Right!F$1),FALSE)+VLOOKUP($B71,Left!$A:$J,COLUMN(Left!F$1),FALSE)</f>
        <v>-39</v>
      </c>
      <c r="H71" s="3">
        <f>VLOOKUP($A71,Right!$A:$J,COLUMN(Right!G$1),FALSE)+VLOOKUP($B71,Left!$A:$J,COLUMN(Left!G$1),FALSE)</f>
        <v>-13</v>
      </c>
      <c r="I71" s="3">
        <f>VLOOKUP($A71,Right!$A:$J,COLUMN(Right!H$1),FALSE)+VLOOKUP($B71,Left!$A:$J,COLUMN(Left!H$1),FALSE)</f>
        <v>0</v>
      </c>
      <c r="J71" s="3">
        <f>VLOOKUP($A71,Right!$A:$J,COLUMN(Right!I$1),FALSE)+VLOOKUP($B71,Left!$A:$J,COLUMN(Left!I$1),FALSE)</f>
        <v>0</v>
      </c>
      <c r="K71" s="2">
        <f>VLOOKUP($A71,Right!$A:$J,COLUMN(Right!J$1),FALSE)+VLOOKUP($B71,Left!$A:$J,COLUMN(Left!J$1),FALSE)</f>
        <v>-46</v>
      </c>
      <c r="L71" s="4"/>
      <c r="M71" s="4" t="str">
        <f t="shared" si="1"/>
        <v>_E,s</v>
      </c>
      <c r="N71" s="4">
        <f t="shared" si="2"/>
        <v>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>
      <c r="A72" s="4" t="str">
        <f>IFERROR(__xludf.DUMMYFUNCTION("""COMPUTED_VALUE"""),"_E")</f>
        <v>_E</v>
      </c>
      <c r="B72" s="4" t="str">
        <f>IFERROR(__xludf.DUMMYFUNCTION("""COMPUTED_VALUE"""),"u")</f>
        <v>u</v>
      </c>
      <c r="C72" s="2">
        <f>VLOOKUP($A72,Right!$A:$J,COLUMN(Right!B$1),FALSE)+VLOOKUP($B72,Left!$A:$J,COLUMN(Left!B$1),FALSE)</f>
        <v>-33</v>
      </c>
      <c r="D72" s="3">
        <f>VLOOKUP($A72,Right!$A:$J,COLUMN(Right!C$1),FALSE)+VLOOKUP($B72,Left!$A:$J,COLUMN(Left!C$1),FALSE)</f>
        <v>-72</v>
      </c>
      <c r="E72" s="3">
        <f>VLOOKUP($A72,Right!$A:$J,COLUMN(Right!D$1),FALSE)+VLOOKUP($B72,Left!$A:$J,COLUMN(Left!D$1),FALSE)</f>
        <v>-14</v>
      </c>
      <c r="F72" s="3">
        <f>VLOOKUP($A72,Right!$A:$J,COLUMN(Right!E$1),FALSE)+VLOOKUP($B72,Left!$A:$J,COLUMN(Left!E$1),FALSE)</f>
        <v>-26</v>
      </c>
      <c r="G72" s="3">
        <f>VLOOKUP($A72,Right!$A:$J,COLUMN(Right!F$1),FALSE)+VLOOKUP($B72,Left!$A:$J,COLUMN(Left!F$1),FALSE)</f>
        <v>-26</v>
      </c>
      <c r="H72" s="3">
        <f>VLOOKUP($A72,Right!$A:$J,COLUMN(Right!G$1),FALSE)+VLOOKUP($B72,Left!$A:$J,COLUMN(Left!G$1),FALSE)</f>
        <v>-13</v>
      </c>
      <c r="I72" s="3">
        <f>VLOOKUP($A72,Right!$A:$J,COLUMN(Right!H$1),FALSE)+VLOOKUP($B72,Left!$A:$J,COLUMN(Left!H$1),FALSE)</f>
        <v>-13</v>
      </c>
      <c r="J72" s="3">
        <f>VLOOKUP($A72,Right!$A:$J,COLUMN(Right!I$1),FALSE)+VLOOKUP($B72,Left!$A:$J,COLUMN(Left!I$1),FALSE)</f>
        <v>-26</v>
      </c>
      <c r="K72" s="2">
        <f>VLOOKUP($A72,Right!$A:$J,COLUMN(Right!J$1),FALSE)+VLOOKUP($B72,Left!$A:$J,COLUMN(Left!J$1),FALSE)</f>
        <v>-33</v>
      </c>
      <c r="L72" s="4"/>
      <c r="M72" s="4" t="str">
        <f t="shared" si="1"/>
        <v>_E,u</v>
      </c>
      <c r="N72" s="4">
        <f t="shared" si="2"/>
        <v>-13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>
      <c r="A73" s="4" t="str">
        <f>IFERROR(__xludf.DUMMYFUNCTION("""COMPUTED_VALUE"""),"_I")</f>
        <v>_I</v>
      </c>
      <c r="B73" s="4" t="str">
        <f>IFERROR(__xludf.DUMMYFUNCTION("""COMPUTED_VALUE"""),"ft")</f>
        <v>ft</v>
      </c>
      <c r="C73" s="2">
        <f>VLOOKUP($A73,Right!$A:$J,COLUMN(Right!B$1),FALSE)+VLOOKUP($B73,Left!$A:$J,COLUMN(Left!B$1),FALSE)</f>
        <v>-39</v>
      </c>
      <c r="D73" s="3">
        <f>VLOOKUP($A73,Right!$A:$J,COLUMN(Right!C$1),FALSE)+VLOOKUP($B73,Left!$A:$J,COLUMN(Left!C$1),FALSE)</f>
        <v>-78</v>
      </c>
      <c r="E73" s="3">
        <f>VLOOKUP($A73,Right!$A:$J,COLUMN(Right!D$1),FALSE)+VLOOKUP($B73,Left!$A:$J,COLUMN(Left!D$1),FALSE)</f>
        <v>0</v>
      </c>
      <c r="F73" s="3">
        <f>VLOOKUP($A73,Right!$A:$J,COLUMN(Right!E$1),FALSE)+VLOOKUP($B73,Left!$A:$J,COLUMN(Left!E$1),FALSE)</f>
        <v>-7</v>
      </c>
      <c r="G73" s="3">
        <f>VLOOKUP($A73,Right!$A:$J,COLUMN(Right!F$1),FALSE)+VLOOKUP($B73,Left!$A:$J,COLUMN(Left!F$1),FALSE)</f>
        <v>-7</v>
      </c>
      <c r="H73" s="3">
        <f>VLOOKUP($A73,Right!$A:$J,COLUMN(Right!G$1),FALSE)+VLOOKUP($B73,Left!$A:$J,COLUMN(Left!G$1),FALSE)</f>
        <v>-24</v>
      </c>
      <c r="I73" s="3">
        <f>VLOOKUP($A73,Right!$A:$J,COLUMN(Right!H$1),FALSE)+VLOOKUP($B73,Left!$A:$J,COLUMN(Left!H$1),FALSE)</f>
        <v>-26</v>
      </c>
      <c r="J73" s="3">
        <f>VLOOKUP($A73,Right!$A:$J,COLUMN(Right!I$1),FALSE)+VLOOKUP($B73,Left!$A:$J,COLUMN(Left!I$1),FALSE)</f>
        <v>-26</v>
      </c>
      <c r="K73" s="2">
        <f>VLOOKUP($A73,Right!$A:$J,COLUMN(Right!J$1),FALSE)+VLOOKUP($B73,Left!$A:$J,COLUMN(Left!J$1),FALSE)</f>
        <v>-39</v>
      </c>
      <c r="L73" s="4"/>
      <c r="M73" s="4" t="str">
        <f t="shared" si="1"/>
        <v>_I,ft</v>
      </c>
      <c r="N73" s="4">
        <f t="shared" si="2"/>
        <v>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>
      <c r="A74" s="4" t="str">
        <f>IFERROR(__xludf.DUMMYFUNCTION("""COMPUTED_VALUE"""),"_I")</f>
        <v>_I</v>
      </c>
      <c r="B74" s="4" t="str">
        <f>IFERROR(__xludf.DUMMYFUNCTION("""COMPUTED_VALUE"""),"vwy")</f>
        <v>vwy</v>
      </c>
      <c r="C74" s="2">
        <f>VLOOKUP($A74,Right!$A:$J,COLUMN(Right!B$1),FALSE)+VLOOKUP($B74,Left!$A:$J,COLUMN(Left!B$1),FALSE)</f>
        <v>-36</v>
      </c>
      <c r="D74" s="3">
        <f>VLOOKUP($A74,Right!$A:$J,COLUMN(Right!C$1),FALSE)+VLOOKUP($B74,Left!$A:$J,COLUMN(Left!C$1),FALSE)</f>
        <v>-71</v>
      </c>
      <c r="E74" s="3">
        <f>VLOOKUP($A74,Right!$A:$J,COLUMN(Right!D$1),FALSE)+VLOOKUP($B74,Left!$A:$J,COLUMN(Left!D$1),FALSE)</f>
        <v>-66</v>
      </c>
      <c r="F74" s="3">
        <f>VLOOKUP($A74,Right!$A:$J,COLUMN(Right!E$1),FALSE)+VLOOKUP($B74,Left!$A:$J,COLUMN(Left!E$1),FALSE)</f>
        <v>-7</v>
      </c>
      <c r="G74" s="3">
        <f>VLOOKUP($A74,Right!$A:$J,COLUMN(Right!F$1),FALSE)+VLOOKUP($B74,Left!$A:$J,COLUMN(Left!F$1),FALSE)</f>
        <v>-7</v>
      </c>
      <c r="H74" s="3">
        <f>VLOOKUP($A74,Right!$A:$J,COLUMN(Right!G$1),FALSE)+VLOOKUP($B74,Left!$A:$J,COLUMN(Left!G$1),FALSE)</f>
        <v>-52</v>
      </c>
      <c r="I74" s="3">
        <f>VLOOKUP($A74,Right!$A:$J,COLUMN(Right!H$1),FALSE)+VLOOKUP($B74,Left!$A:$J,COLUMN(Left!H$1),FALSE)</f>
        <v>-65</v>
      </c>
      <c r="J74" s="3">
        <f>VLOOKUP($A74,Right!$A:$J,COLUMN(Right!I$1),FALSE)+VLOOKUP($B74,Left!$A:$J,COLUMN(Left!I$1),FALSE)</f>
        <v>-65</v>
      </c>
      <c r="K74" s="2">
        <f>VLOOKUP($A74,Right!$A:$J,COLUMN(Right!J$1),FALSE)+VLOOKUP($B74,Left!$A:$J,COLUMN(Left!J$1),FALSE)</f>
        <v>-36</v>
      </c>
      <c r="L74" s="4"/>
      <c r="M74" s="4" t="str">
        <f t="shared" si="1"/>
        <v>_I,vwy</v>
      </c>
      <c r="N74" s="4">
        <f t="shared" si="2"/>
        <v>-7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>
      <c r="A75" s="4" t="str">
        <f>IFERROR(__xludf.DUMMYFUNCTION("""COMPUTED_VALUE"""),"_I")</f>
        <v>_I</v>
      </c>
      <c r="B75" s="4" t="str">
        <f>IFERROR(__xludf.DUMMYFUNCTION("""COMPUTED_VALUE"""),"x")</f>
        <v>x</v>
      </c>
      <c r="C75" s="2">
        <f>VLOOKUP($A75,Right!$A:$J,COLUMN(Right!B$1),FALSE)+VLOOKUP($B75,Left!$A:$J,COLUMN(Left!B$1),FALSE)</f>
        <v>-33</v>
      </c>
      <c r="D75" s="3">
        <f>VLOOKUP($A75,Right!$A:$J,COLUMN(Right!C$1),FALSE)+VLOOKUP($B75,Left!$A:$J,COLUMN(Left!C$1),FALSE)</f>
        <v>-71</v>
      </c>
      <c r="E75" s="3">
        <f>VLOOKUP($A75,Right!$A:$J,COLUMN(Right!D$1),FALSE)+VLOOKUP($B75,Left!$A:$J,COLUMN(Left!D$1),FALSE)</f>
        <v>-14</v>
      </c>
      <c r="F75" s="3">
        <f>VLOOKUP($A75,Right!$A:$J,COLUMN(Right!E$1),FALSE)+VLOOKUP($B75,Left!$A:$J,COLUMN(Left!E$1),FALSE)</f>
        <v>-7</v>
      </c>
      <c r="G75" s="3">
        <f>VLOOKUP($A75,Right!$A:$J,COLUMN(Right!F$1),FALSE)+VLOOKUP($B75,Left!$A:$J,COLUMN(Left!F$1),FALSE)</f>
        <v>-14</v>
      </c>
      <c r="H75" s="3">
        <f>VLOOKUP($A75,Right!$A:$J,COLUMN(Right!G$1),FALSE)+VLOOKUP($B75,Left!$A:$J,COLUMN(Left!G$1),FALSE)</f>
        <v>-26</v>
      </c>
      <c r="I75" s="3">
        <f>VLOOKUP($A75,Right!$A:$J,COLUMN(Right!H$1),FALSE)+VLOOKUP($B75,Left!$A:$J,COLUMN(Left!H$1),FALSE)</f>
        <v>0</v>
      </c>
      <c r="J75" s="3">
        <f>VLOOKUP($A75,Right!$A:$J,COLUMN(Right!I$1),FALSE)+VLOOKUP($B75,Left!$A:$J,COLUMN(Left!I$1),FALSE)</f>
        <v>0</v>
      </c>
      <c r="K75" s="2">
        <f>VLOOKUP($A75,Right!$A:$J,COLUMN(Right!J$1),FALSE)+VLOOKUP($B75,Left!$A:$J,COLUMN(Left!J$1),FALSE)</f>
        <v>-33</v>
      </c>
      <c r="L75" s="4"/>
      <c r="M75" s="4" t="str">
        <f t="shared" si="1"/>
        <v>_I,x</v>
      </c>
      <c r="N75" s="4">
        <f t="shared" si="2"/>
        <v>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>
      <c r="A76" s="4" t="str">
        <f>IFERROR(__xludf.DUMMYFUNCTION("""COMPUTED_VALUE"""),"_I")</f>
        <v>_I</v>
      </c>
      <c r="B76" s="4" t="str">
        <f>IFERROR(__xludf.DUMMYFUNCTION("""COMPUTED_VALUE"""),"cdegoq")</f>
        <v>cdegoq</v>
      </c>
      <c r="C76" s="2">
        <f>VLOOKUP($A76,Right!$A:$J,COLUMN(Right!B$1),FALSE)+VLOOKUP($B76,Left!$A:$J,COLUMN(Left!B$1),FALSE)</f>
        <v>-46</v>
      </c>
      <c r="D76" s="3">
        <f>VLOOKUP($A76,Right!$A:$J,COLUMN(Right!C$1),FALSE)+VLOOKUP($B76,Left!$A:$J,COLUMN(Left!C$1),FALSE)</f>
        <v>-91</v>
      </c>
      <c r="E76" s="3">
        <f>VLOOKUP($A76,Right!$A:$J,COLUMN(Right!D$1),FALSE)+VLOOKUP($B76,Left!$A:$J,COLUMN(Left!D$1),FALSE)</f>
        <v>-40</v>
      </c>
      <c r="F76" s="3">
        <f>VLOOKUP($A76,Right!$A:$J,COLUMN(Right!E$1),FALSE)+VLOOKUP($B76,Left!$A:$J,COLUMN(Left!E$1),FALSE)</f>
        <v>-46</v>
      </c>
      <c r="G76" s="3">
        <f>VLOOKUP($A76,Right!$A:$J,COLUMN(Right!F$1),FALSE)+VLOOKUP($B76,Left!$A:$J,COLUMN(Left!F$1),FALSE)</f>
        <v>-20</v>
      </c>
      <c r="H76" s="3">
        <f>VLOOKUP($A76,Right!$A:$J,COLUMN(Right!G$1),FALSE)+VLOOKUP($B76,Left!$A:$J,COLUMN(Left!G$1),FALSE)</f>
        <v>-13</v>
      </c>
      <c r="I76" s="3">
        <f>VLOOKUP($A76,Right!$A:$J,COLUMN(Right!H$1),FALSE)+VLOOKUP($B76,Left!$A:$J,COLUMN(Left!H$1),FALSE)</f>
        <v>-13</v>
      </c>
      <c r="J76" s="3">
        <f>VLOOKUP($A76,Right!$A:$J,COLUMN(Right!I$1),FALSE)+VLOOKUP($B76,Left!$A:$J,COLUMN(Left!I$1),FALSE)</f>
        <v>-26</v>
      </c>
      <c r="K76" s="2">
        <f>VLOOKUP($A76,Right!$A:$J,COLUMN(Right!J$1),FALSE)+VLOOKUP($B76,Left!$A:$J,COLUMN(Left!J$1),FALSE)</f>
        <v>-46</v>
      </c>
      <c r="L76" s="4"/>
      <c r="M76" s="4" t="str">
        <f t="shared" si="1"/>
        <v>_I,cdegoq</v>
      </c>
      <c r="N76" s="4">
        <f t="shared" si="2"/>
        <v>-13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>
      <c r="A77" s="4" t="str">
        <f>IFERROR(__xludf.DUMMYFUNCTION("""COMPUTED_VALUE"""),"_I")</f>
        <v>_I</v>
      </c>
      <c r="B77" s="4" t="str">
        <f>IFERROR(__xludf.DUMMYFUNCTION("""COMPUTED_VALUE"""),"a")</f>
        <v>a</v>
      </c>
      <c r="C77" s="2">
        <f>VLOOKUP($A77,Right!$A:$J,COLUMN(Right!B$1),FALSE)+VLOOKUP($B77,Left!$A:$J,COLUMN(Left!B$1),FALSE)</f>
        <v>-46</v>
      </c>
      <c r="D77" s="3">
        <f>VLOOKUP($A77,Right!$A:$J,COLUMN(Right!C$1),FALSE)+VLOOKUP($B77,Left!$A:$J,COLUMN(Left!C$1),FALSE)</f>
        <v>-91</v>
      </c>
      <c r="E77" s="3">
        <f>VLOOKUP($A77,Right!$A:$J,COLUMN(Right!D$1),FALSE)+VLOOKUP($B77,Left!$A:$J,COLUMN(Left!D$1),FALSE)</f>
        <v>-40</v>
      </c>
      <c r="F77" s="3">
        <f>VLOOKUP($A77,Right!$A:$J,COLUMN(Right!E$1),FALSE)+VLOOKUP($B77,Left!$A:$J,COLUMN(Left!E$1),FALSE)</f>
        <v>-46</v>
      </c>
      <c r="G77" s="3">
        <f>VLOOKUP($A77,Right!$A:$J,COLUMN(Right!F$1),FALSE)+VLOOKUP($B77,Left!$A:$J,COLUMN(Left!F$1),FALSE)</f>
        <v>-33</v>
      </c>
      <c r="H77" s="3">
        <f>VLOOKUP($A77,Right!$A:$J,COLUMN(Right!G$1),FALSE)+VLOOKUP($B77,Left!$A:$J,COLUMN(Left!G$1),FALSE)</f>
        <v>-13</v>
      </c>
      <c r="I77" s="3">
        <f>VLOOKUP($A77,Right!$A:$J,COLUMN(Right!H$1),FALSE)+VLOOKUP($B77,Left!$A:$J,COLUMN(Left!H$1),FALSE)</f>
        <v>-13</v>
      </c>
      <c r="J77" s="3">
        <f>VLOOKUP($A77,Right!$A:$J,COLUMN(Right!I$1),FALSE)+VLOOKUP($B77,Left!$A:$J,COLUMN(Left!I$1),FALSE)</f>
        <v>-26</v>
      </c>
      <c r="K77" s="2">
        <f>VLOOKUP($A77,Right!$A:$J,COLUMN(Right!J$1),FALSE)+VLOOKUP($B77,Left!$A:$J,COLUMN(Left!J$1),FALSE)</f>
        <v>-46</v>
      </c>
      <c r="L77" s="4"/>
      <c r="M77" s="4" t="str">
        <f t="shared" si="1"/>
        <v>_I,a</v>
      </c>
      <c r="N77" s="4">
        <f t="shared" si="2"/>
        <v>-13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>
      <c r="A78" s="4" t="str">
        <f>IFERROR(__xludf.DUMMYFUNCTION("""COMPUTED_VALUE"""),"_I")</f>
        <v>_I</v>
      </c>
      <c r="B78" s="4" t="str">
        <f>IFERROR(__xludf.DUMMYFUNCTION("""COMPUTED_VALUE"""),"mnprz")</f>
        <v>mnprz</v>
      </c>
      <c r="C78" s="2">
        <f>VLOOKUP($A78,Right!$A:$J,COLUMN(Right!B$1),FALSE)+VLOOKUP($B78,Left!$A:$J,COLUMN(Left!B$1),FALSE)</f>
        <v>-33</v>
      </c>
      <c r="D78" s="3">
        <f>VLOOKUP($A78,Right!$A:$J,COLUMN(Right!C$1),FALSE)+VLOOKUP($B78,Left!$A:$J,COLUMN(Left!C$1),FALSE)</f>
        <v>-71</v>
      </c>
      <c r="E78" s="3">
        <f>VLOOKUP($A78,Right!$A:$J,COLUMN(Right!D$1),FALSE)+VLOOKUP($B78,Left!$A:$J,COLUMN(Left!D$1),FALSE)</f>
        <v>0</v>
      </c>
      <c r="F78" s="3">
        <f>VLOOKUP($A78,Right!$A:$J,COLUMN(Right!E$1),FALSE)+VLOOKUP($B78,Left!$A:$J,COLUMN(Left!E$1),FALSE)</f>
        <v>-7</v>
      </c>
      <c r="G78" s="3">
        <f>VLOOKUP($A78,Right!$A:$J,COLUMN(Right!F$1),FALSE)+VLOOKUP($B78,Left!$A:$J,COLUMN(Left!F$1),FALSE)</f>
        <v>-7</v>
      </c>
      <c r="H78" s="3">
        <f>VLOOKUP($A78,Right!$A:$J,COLUMN(Right!G$1),FALSE)+VLOOKUP($B78,Left!$A:$J,COLUMN(Left!G$1),FALSE)</f>
        <v>-13</v>
      </c>
      <c r="I78" s="3">
        <f>VLOOKUP($A78,Right!$A:$J,COLUMN(Right!H$1),FALSE)+VLOOKUP($B78,Left!$A:$J,COLUMN(Left!H$1),FALSE)</f>
        <v>0</v>
      </c>
      <c r="J78" s="3">
        <f>VLOOKUP($A78,Right!$A:$J,COLUMN(Right!I$1),FALSE)+VLOOKUP($B78,Left!$A:$J,COLUMN(Left!I$1),FALSE)</f>
        <v>0</v>
      </c>
      <c r="K78" s="2">
        <f>VLOOKUP($A78,Right!$A:$J,COLUMN(Right!J$1),FALSE)+VLOOKUP($B78,Left!$A:$J,COLUMN(Left!J$1),FALSE)</f>
        <v>-33</v>
      </c>
      <c r="L78" s="4"/>
      <c r="M78" s="4" t="str">
        <f t="shared" si="1"/>
        <v>_I,mnprz</v>
      </c>
      <c r="N78" s="4">
        <f t="shared" si="2"/>
        <v>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>
      <c r="A79" s="4" t="str">
        <f>IFERROR(__xludf.DUMMYFUNCTION("""COMPUTED_VALUE"""),"_I")</f>
        <v>_I</v>
      </c>
      <c r="B79" s="4" t="str">
        <f>IFERROR(__xludf.DUMMYFUNCTION("""COMPUTED_VALUE"""),"s")</f>
        <v>s</v>
      </c>
      <c r="C79" s="2">
        <f>VLOOKUP($A79,Right!$A:$J,COLUMN(Right!B$1),FALSE)+VLOOKUP($B79,Left!$A:$J,COLUMN(Left!B$1),FALSE)</f>
        <v>-46</v>
      </c>
      <c r="D79" s="3">
        <f>VLOOKUP($A79,Right!$A:$J,COLUMN(Right!C$1),FALSE)+VLOOKUP($B79,Left!$A:$J,COLUMN(Left!C$1),FALSE)</f>
        <v>-91</v>
      </c>
      <c r="E79" s="3">
        <f>VLOOKUP($A79,Right!$A:$J,COLUMN(Right!D$1),FALSE)+VLOOKUP($B79,Left!$A:$J,COLUMN(Left!D$1),FALSE)</f>
        <v>-40</v>
      </c>
      <c r="F79" s="3">
        <f>VLOOKUP($A79,Right!$A:$J,COLUMN(Right!E$1),FALSE)+VLOOKUP($B79,Left!$A:$J,COLUMN(Left!E$1),FALSE)</f>
        <v>-46</v>
      </c>
      <c r="G79" s="3">
        <f>VLOOKUP($A79,Right!$A:$J,COLUMN(Right!F$1),FALSE)+VLOOKUP($B79,Left!$A:$J,COLUMN(Left!F$1),FALSE)</f>
        <v>-20</v>
      </c>
      <c r="H79" s="3">
        <f>VLOOKUP($A79,Right!$A:$J,COLUMN(Right!G$1),FALSE)+VLOOKUP($B79,Left!$A:$J,COLUMN(Left!G$1),FALSE)</f>
        <v>-13</v>
      </c>
      <c r="I79" s="3">
        <f>VLOOKUP($A79,Right!$A:$J,COLUMN(Right!H$1),FALSE)+VLOOKUP($B79,Left!$A:$J,COLUMN(Left!H$1),FALSE)</f>
        <v>0</v>
      </c>
      <c r="J79" s="3">
        <f>VLOOKUP($A79,Right!$A:$J,COLUMN(Right!I$1),FALSE)+VLOOKUP($B79,Left!$A:$J,COLUMN(Left!I$1),FALSE)</f>
        <v>0</v>
      </c>
      <c r="K79" s="2">
        <f>VLOOKUP($A79,Right!$A:$J,COLUMN(Right!J$1),FALSE)+VLOOKUP($B79,Left!$A:$J,COLUMN(Left!J$1),FALSE)</f>
        <v>-46</v>
      </c>
      <c r="L79" s="4"/>
      <c r="M79" s="4" t="str">
        <f t="shared" si="1"/>
        <v>_I,s</v>
      </c>
      <c r="N79" s="4">
        <f t="shared" si="2"/>
        <v>0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>
      <c r="A80" s="4" t="str">
        <f>IFERROR(__xludf.DUMMYFUNCTION("""COMPUTED_VALUE"""),"_I")</f>
        <v>_I</v>
      </c>
      <c r="B80" s="4" t="str">
        <f>IFERROR(__xludf.DUMMYFUNCTION("""COMPUTED_VALUE"""),"u")</f>
        <v>u</v>
      </c>
      <c r="C80" s="2">
        <f>VLOOKUP($A80,Right!$A:$J,COLUMN(Right!B$1),FALSE)+VLOOKUP($B80,Left!$A:$J,COLUMN(Left!B$1),FALSE)</f>
        <v>-33</v>
      </c>
      <c r="D80" s="3">
        <f>VLOOKUP($A80,Right!$A:$J,COLUMN(Right!C$1),FALSE)+VLOOKUP($B80,Left!$A:$J,COLUMN(Left!C$1),FALSE)</f>
        <v>-72</v>
      </c>
      <c r="E80" s="3">
        <f>VLOOKUP($A80,Right!$A:$J,COLUMN(Right!D$1),FALSE)+VLOOKUP($B80,Left!$A:$J,COLUMN(Left!D$1),FALSE)</f>
        <v>-14</v>
      </c>
      <c r="F80" s="3">
        <f>VLOOKUP($A80,Right!$A:$J,COLUMN(Right!E$1),FALSE)+VLOOKUP($B80,Left!$A:$J,COLUMN(Left!E$1),FALSE)</f>
        <v>-7</v>
      </c>
      <c r="G80" s="3">
        <f>VLOOKUP($A80,Right!$A:$J,COLUMN(Right!F$1),FALSE)+VLOOKUP($B80,Left!$A:$J,COLUMN(Left!F$1),FALSE)</f>
        <v>-7</v>
      </c>
      <c r="H80" s="3">
        <f>VLOOKUP($A80,Right!$A:$J,COLUMN(Right!G$1),FALSE)+VLOOKUP($B80,Left!$A:$J,COLUMN(Left!G$1),FALSE)</f>
        <v>-13</v>
      </c>
      <c r="I80" s="3">
        <f>VLOOKUP($A80,Right!$A:$J,COLUMN(Right!H$1),FALSE)+VLOOKUP($B80,Left!$A:$J,COLUMN(Left!H$1),FALSE)</f>
        <v>-13</v>
      </c>
      <c r="J80" s="3">
        <f>VLOOKUP($A80,Right!$A:$J,COLUMN(Right!I$1),FALSE)+VLOOKUP($B80,Left!$A:$J,COLUMN(Left!I$1),FALSE)</f>
        <v>-26</v>
      </c>
      <c r="K80" s="2">
        <f>VLOOKUP($A80,Right!$A:$J,COLUMN(Right!J$1),FALSE)+VLOOKUP($B80,Left!$A:$J,COLUMN(Left!J$1),FALSE)</f>
        <v>-33</v>
      </c>
      <c r="L80" s="4"/>
      <c r="M80" s="4" t="str">
        <f t="shared" si="1"/>
        <v>_I,u</v>
      </c>
      <c r="N80" s="4">
        <f t="shared" si="2"/>
        <v>-7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>
      <c r="A81" s="4" t="str">
        <f>IFERROR(__xludf.DUMMYFUNCTION("""COMPUTED_VALUE"""),"_JU")</f>
        <v>_JU</v>
      </c>
      <c r="B81" s="4" t="str">
        <f>IFERROR(__xludf.DUMMYFUNCTION("""COMPUTED_VALUE"""),"ft")</f>
        <v>ft</v>
      </c>
      <c r="C81" s="2">
        <f>VLOOKUP($A81,Right!$A:$J,COLUMN(Right!B$1),FALSE)+VLOOKUP($B81,Left!$A:$J,COLUMN(Left!B$1),FALSE)</f>
        <v>-39</v>
      </c>
      <c r="D81" s="3">
        <f>VLOOKUP($A81,Right!$A:$J,COLUMN(Right!C$1),FALSE)+VLOOKUP($B81,Left!$A:$J,COLUMN(Left!C$1),FALSE)</f>
        <v>-78</v>
      </c>
      <c r="E81" s="3">
        <f>VLOOKUP($A81,Right!$A:$J,COLUMN(Right!D$1),FALSE)+VLOOKUP($B81,Left!$A:$J,COLUMN(Left!D$1),FALSE)</f>
        <v>0</v>
      </c>
      <c r="F81" s="3">
        <f>VLOOKUP($A81,Right!$A:$J,COLUMN(Right!E$1),FALSE)+VLOOKUP($B81,Left!$A:$J,COLUMN(Left!E$1),FALSE)</f>
        <v>0</v>
      </c>
      <c r="G81" s="3">
        <f>VLOOKUP($A81,Right!$A:$J,COLUMN(Right!F$1),FALSE)+VLOOKUP($B81,Left!$A:$J,COLUMN(Left!F$1),FALSE)</f>
        <v>0</v>
      </c>
      <c r="H81" s="3">
        <f>VLOOKUP($A81,Right!$A:$J,COLUMN(Right!G$1),FALSE)+VLOOKUP($B81,Left!$A:$J,COLUMN(Left!G$1),FALSE)</f>
        <v>-11</v>
      </c>
      <c r="I81" s="3">
        <f>VLOOKUP($A81,Right!$A:$J,COLUMN(Right!H$1),FALSE)+VLOOKUP($B81,Left!$A:$J,COLUMN(Left!H$1),FALSE)</f>
        <v>-26</v>
      </c>
      <c r="J81" s="3">
        <f>VLOOKUP($A81,Right!$A:$J,COLUMN(Right!I$1),FALSE)+VLOOKUP($B81,Left!$A:$J,COLUMN(Left!I$1),FALSE)</f>
        <v>-26</v>
      </c>
      <c r="K81" s="2">
        <f>VLOOKUP($A81,Right!$A:$J,COLUMN(Right!J$1),FALSE)+VLOOKUP($B81,Left!$A:$J,COLUMN(Left!J$1),FALSE)</f>
        <v>-39</v>
      </c>
      <c r="L81" s="4"/>
      <c r="M81" s="4" t="str">
        <f t="shared" si="1"/>
        <v>_JU,ft</v>
      </c>
      <c r="N81" s="4">
        <f t="shared" si="2"/>
        <v>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>
      <c r="A82" s="4" t="str">
        <f>IFERROR(__xludf.DUMMYFUNCTION("""COMPUTED_VALUE"""),"_JU")</f>
        <v>_JU</v>
      </c>
      <c r="B82" s="4" t="str">
        <f>IFERROR(__xludf.DUMMYFUNCTION("""COMPUTED_VALUE"""),"vwy")</f>
        <v>vwy</v>
      </c>
      <c r="C82" s="2">
        <f>VLOOKUP($A82,Right!$A:$J,COLUMN(Right!B$1),FALSE)+VLOOKUP($B82,Left!$A:$J,COLUMN(Left!B$1),FALSE)</f>
        <v>-36</v>
      </c>
      <c r="D82" s="3">
        <f>VLOOKUP($A82,Right!$A:$J,COLUMN(Right!C$1),FALSE)+VLOOKUP($B82,Left!$A:$J,COLUMN(Left!C$1),FALSE)</f>
        <v>-71</v>
      </c>
      <c r="E82" s="3">
        <f>VLOOKUP($A82,Right!$A:$J,COLUMN(Right!D$1),FALSE)+VLOOKUP($B82,Left!$A:$J,COLUMN(Left!D$1),FALSE)</f>
        <v>-66</v>
      </c>
      <c r="F82" s="3">
        <f>VLOOKUP($A82,Right!$A:$J,COLUMN(Right!E$1),FALSE)+VLOOKUP($B82,Left!$A:$J,COLUMN(Left!E$1),FALSE)</f>
        <v>0</v>
      </c>
      <c r="G82" s="3">
        <f>VLOOKUP($A82,Right!$A:$J,COLUMN(Right!F$1),FALSE)+VLOOKUP($B82,Left!$A:$J,COLUMN(Left!F$1),FALSE)</f>
        <v>0</v>
      </c>
      <c r="H82" s="3">
        <f>VLOOKUP($A82,Right!$A:$J,COLUMN(Right!G$1),FALSE)+VLOOKUP($B82,Left!$A:$J,COLUMN(Left!G$1),FALSE)</f>
        <v>-39</v>
      </c>
      <c r="I82" s="3">
        <f>VLOOKUP($A82,Right!$A:$J,COLUMN(Right!H$1),FALSE)+VLOOKUP($B82,Left!$A:$J,COLUMN(Left!H$1),FALSE)</f>
        <v>-65</v>
      </c>
      <c r="J82" s="3">
        <f>VLOOKUP($A82,Right!$A:$J,COLUMN(Right!I$1),FALSE)+VLOOKUP($B82,Left!$A:$J,COLUMN(Left!I$1),FALSE)</f>
        <v>-65</v>
      </c>
      <c r="K82" s="2">
        <f>VLOOKUP($A82,Right!$A:$J,COLUMN(Right!J$1),FALSE)+VLOOKUP($B82,Left!$A:$J,COLUMN(Left!J$1),FALSE)</f>
        <v>-36</v>
      </c>
      <c r="L82" s="4"/>
      <c r="M82" s="4" t="str">
        <f t="shared" si="1"/>
        <v>_JU,vwy</v>
      </c>
      <c r="N82" s="4">
        <f t="shared" si="2"/>
        <v>0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>
      <c r="A83" s="4" t="str">
        <f>IFERROR(__xludf.DUMMYFUNCTION("""COMPUTED_VALUE"""),"_JU")</f>
        <v>_JU</v>
      </c>
      <c r="B83" s="4" t="str">
        <f>IFERROR(__xludf.DUMMYFUNCTION("""COMPUTED_VALUE"""),"x")</f>
        <v>x</v>
      </c>
      <c r="C83" s="2">
        <f>VLOOKUP($A83,Right!$A:$J,COLUMN(Right!B$1),FALSE)+VLOOKUP($B83,Left!$A:$J,COLUMN(Left!B$1),FALSE)</f>
        <v>-33</v>
      </c>
      <c r="D83" s="3">
        <f>VLOOKUP($A83,Right!$A:$J,COLUMN(Right!C$1),FALSE)+VLOOKUP($B83,Left!$A:$J,COLUMN(Left!C$1),FALSE)</f>
        <v>-71</v>
      </c>
      <c r="E83" s="3">
        <f>VLOOKUP($A83,Right!$A:$J,COLUMN(Right!D$1),FALSE)+VLOOKUP($B83,Left!$A:$J,COLUMN(Left!D$1),FALSE)</f>
        <v>-14</v>
      </c>
      <c r="F83" s="3">
        <f>VLOOKUP($A83,Right!$A:$J,COLUMN(Right!E$1),FALSE)+VLOOKUP($B83,Left!$A:$J,COLUMN(Left!E$1),FALSE)</f>
        <v>0</v>
      </c>
      <c r="G83" s="3">
        <f>VLOOKUP($A83,Right!$A:$J,COLUMN(Right!F$1),FALSE)+VLOOKUP($B83,Left!$A:$J,COLUMN(Left!F$1),FALSE)</f>
        <v>-7</v>
      </c>
      <c r="H83" s="3">
        <f>VLOOKUP($A83,Right!$A:$J,COLUMN(Right!G$1),FALSE)+VLOOKUP($B83,Left!$A:$J,COLUMN(Left!G$1),FALSE)</f>
        <v>-13</v>
      </c>
      <c r="I83" s="3">
        <f>VLOOKUP($A83,Right!$A:$J,COLUMN(Right!H$1),FALSE)+VLOOKUP($B83,Left!$A:$J,COLUMN(Left!H$1),FALSE)</f>
        <v>0</v>
      </c>
      <c r="J83" s="3">
        <f>VLOOKUP($A83,Right!$A:$J,COLUMN(Right!I$1),FALSE)+VLOOKUP($B83,Left!$A:$J,COLUMN(Left!I$1),FALSE)</f>
        <v>0</v>
      </c>
      <c r="K83" s="2">
        <f>VLOOKUP($A83,Right!$A:$J,COLUMN(Right!J$1),FALSE)+VLOOKUP($B83,Left!$A:$J,COLUMN(Left!J$1),FALSE)</f>
        <v>-33</v>
      </c>
      <c r="L83" s="4"/>
      <c r="M83" s="4" t="str">
        <f t="shared" si="1"/>
        <v>_JU,x</v>
      </c>
      <c r="N83" s="4">
        <f t="shared" si="2"/>
        <v>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>
      <c r="A84" s="4" t="str">
        <f>IFERROR(__xludf.DUMMYFUNCTION("""COMPUTED_VALUE"""),"_JU")</f>
        <v>_JU</v>
      </c>
      <c r="B84" s="4" t="str">
        <f>IFERROR(__xludf.DUMMYFUNCTION("""COMPUTED_VALUE"""),"cdegoq")</f>
        <v>cdegoq</v>
      </c>
      <c r="C84" s="2">
        <f>VLOOKUP($A84,Right!$A:$J,COLUMN(Right!B$1),FALSE)+VLOOKUP($B84,Left!$A:$J,COLUMN(Left!B$1),FALSE)</f>
        <v>-46</v>
      </c>
      <c r="D84" s="3">
        <f>VLOOKUP($A84,Right!$A:$J,COLUMN(Right!C$1),FALSE)+VLOOKUP($B84,Left!$A:$J,COLUMN(Left!C$1),FALSE)</f>
        <v>-91</v>
      </c>
      <c r="E84" s="3">
        <f>VLOOKUP($A84,Right!$A:$J,COLUMN(Right!D$1),FALSE)+VLOOKUP($B84,Left!$A:$J,COLUMN(Left!D$1),FALSE)</f>
        <v>-40</v>
      </c>
      <c r="F84" s="3">
        <f>VLOOKUP($A84,Right!$A:$J,COLUMN(Right!E$1),FALSE)+VLOOKUP($B84,Left!$A:$J,COLUMN(Left!E$1),FALSE)</f>
        <v>-39</v>
      </c>
      <c r="G84" s="3">
        <f>VLOOKUP($A84,Right!$A:$J,COLUMN(Right!F$1),FALSE)+VLOOKUP($B84,Left!$A:$J,COLUMN(Left!F$1),FALSE)</f>
        <v>-13</v>
      </c>
      <c r="H84" s="3">
        <f>VLOOKUP($A84,Right!$A:$J,COLUMN(Right!G$1),FALSE)+VLOOKUP($B84,Left!$A:$J,COLUMN(Left!G$1),FALSE)</f>
        <v>0</v>
      </c>
      <c r="I84" s="3">
        <f>VLOOKUP($A84,Right!$A:$J,COLUMN(Right!H$1),FALSE)+VLOOKUP($B84,Left!$A:$J,COLUMN(Left!H$1),FALSE)</f>
        <v>-13</v>
      </c>
      <c r="J84" s="3">
        <f>VLOOKUP($A84,Right!$A:$J,COLUMN(Right!I$1),FALSE)+VLOOKUP($B84,Left!$A:$J,COLUMN(Left!I$1),FALSE)</f>
        <v>-26</v>
      </c>
      <c r="K84" s="2">
        <f>VLOOKUP($A84,Right!$A:$J,COLUMN(Right!J$1),FALSE)+VLOOKUP($B84,Left!$A:$J,COLUMN(Left!J$1),FALSE)</f>
        <v>-46</v>
      </c>
      <c r="L84" s="4"/>
      <c r="M84" s="4" t="str">
        <f t="shared" si="1"/>
        <v>_JU,cdegoq</v>
      </c>
      <c r="N84" s="4">
        <f t="shared" si="2"/>
        <v>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>
      <c r="A85" s="4" t="str">
        <f>IFERROR(__xludf.DUMMYFUNCTION("""COMPUTED_VALUE"""),"_JU")</f>
        <v>_JU</v>
      </c>
      <c r="B85" s="4" t="str">
        <f>IFERROR(__xludf.DUMMYFUNCTION("""COMPUTED_VALUE"""),"a")</f>
        <v>a</v>
      </c>
      <c r="C85" s="2">
        <f>VLOOKUP($A85,Right!$A:$J,COLUMN(Right!B$1),FALSE)+VLOOKUP($B85,Left!$A:$J,COLUMN(Left!B$1),FALSE)</f>
        <v>-46</v>
      </c>
      <c r="D85" s="3">
        <f>VLOOKUP($A85,Right!$A:$J,COLUMN(Right!C$1),FALSE)+VLOOKUP($B85,Left!$A:$J,COLUMN(Left!C$1),FALSE)</f>
        <v>-91</v>
      </c>
      <c r="E85" s="3">
        <f>VLOOKUP($A85,Right!$A:$J,COLUMN(Right!D$1),FALSE)+VLOOKUP($B85,Left!$A:$J,COLUMN(Left!D$1),FALSE)</f>
        <v>-40</v>
      </c>
      <c r="F85" s="3">
        <f>VLOOKUP($A85,Right!$A:$J,COLUMN(Right!E$1),FALSE)+VLOOKUP($B85,Left!$A:$J,COLUMN(Left!E$1),FALSE)</f>
        <v>-39</v>
      </c>
      <c r="G85" s="3">
        <f>VLOOKUP($A85,Right!$A:$J,COLUMN(Right!F$1),FALSE)+VLOOKUP($B85,Left!$A:$J,COLUMN(Left!F$1),FALSE)</f>
        <v>-26</v>
      </c>
      <c r="H85" s="3">
        <f>VLOOKUP($A85,Right!$A:$J,COLUMN(Right!G$1),FALSE)+VLOOKUP($B85,Left!$A:$J,COLUMN(Left!G$1),FALSE)</f>
        <v>0</v>
      </c>
      <c r="I85" s="3">
        <f>VLOOKUP($A85,Right!$A:$J,COLUMN(Right!H$1),FALSE)+VLOOKUP($B85,Left!$A:$J,COLUMN(Left!H$1),FALSE)</f>
        <v>-13</v>
      </c>
      <c r="J85" s="3">
        <f>VLOOKUP($A85,Right!$A:$J,COLUMN(Right!I$1),FALSE)+VLOOKUP($B85,Left!$A:$J,COLUMN(Left!I$1),FALSE)</f>
        <v>-26</v>
      </c>
      <c r="K85" s="2">
        <f>VLOOKUP($A85,Right!$A:$J,COLUMN(Right!J$1),FALSE)+VLOOKUP($B85,Left!$A:$J,COLUMN(Left!J$1),FALSE)</f>
        <v>-46</v>
      </c>
      <c r="L85" s="4"/>
      <c r="M85" s="4" t="str">
        <f t="shared" si="1"/>
        <v>_JU,a</v>
      </c>
      <c r="N85" s="4">
        <f t="shared" si="2"/>
        <v>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>
      <c r="A86" s="4" t="str">
        <f>IFERROR(__xludf.DUMMYFUNCTION("""COMPUTED_VALUE"""),"_JU")</f>
        <v>_JU</v>
      </c>
      <c r="B86" s="4" t="str">
        <f>IFERROR(__xludf.DUMMYFUNCTION("""COMPUTED_VALUE"""),"mnprz")</f>
        <v>mnprz</v>
      </c>
      <c r="C86" s="2">
        <f>VLOOKUP($A86,Right!$A:$J,COLUMN(Right!B$1),FALSE)+VLOOKUP($B86,Left!$A:$J,COLUMN(Left!B$1),FALSE)</f>
        <v>-33</v>
      </c>
      <c r="D86" s="3">
        <f>VLOOKUP($A86,Right!$A:$J,COLUMN(Right!C$1),FALSE)+VLOOKUP($B86,Left!$A:$J,COLUMN(Left!C$1),FALSE)</f>
        <v>-71</v>
      </c>
      <c r="E86" s="3">
        <f>VLOOKUP($A86,Right!$A:$J,COLUMN(Right!D$1),FALSE)+VLOOKUP($B86,Left!$A:$J,COLUMN(Left!D$1),FALSE)</f>
        <v>0</v>
      </c>
      <c r="F86" s="3">
        <f>VLOOKUP($A86,Right!$A:$J,COLUMN(Right!E$1),FALSE)+VLOOKUP($B86,Left!$A:$J,COLUMN(Left!E$1),FALSE)</f>
        <v>0</v>
      </c>
      <c r="G86" s="3">
        <f>VLOOKUP($A86,Right!$A:$J,COLUMN(Right!F$1),FALSE)+VLOOKUP($B86,Left!$A:$J,COLUMN(Left!F$1),FALSE)</f>
        <v>0</v>
      </c>
      <c r="H86" s="3">
        <f>VLOOKUP($A86,Right!$A:$J,COLUMN(Right!G$1),FALSE)+VLOOKUP($B86,Left!$A:$J,COLUMN(Left!G$1),FALSE)</f>
        <v>0</v>
      </c>
      <c r="I86" s="3">
        <f>VLOOKUP($A86,Right!$A:$J,COLUMN(Right!H$1),FALSE)+VLOOKUP($B86,Left!$A:$J,COLUMN(Left!H$1),FALSE)</f>
        <v>0</v>
      </c>
      <c r="J86" s="3">
        <f>VLOOKUP($A86,Right!$A:$J,COLUMN(Right!I$1),FALSE)+VLOOKUP($B86,Left!$A:$J,COLUMN(Left!I$1),FALSE)</f>
        <v>0</v>
      </c>
      <c r="K86" s="2">
        <f>VLOOKUP($A86,Right!$A:$J,COLUMN(Right!J$1),FALSE)+VLOOKUP($B86,Left!$A:$J,COLUMN(Left!J$1),FALSE)</f>
        <v>-33</v>
      </c>
      <c r="L86" s="4"/>
      <c r="M86" s="4" t="str">
        <f t="shared" si="1"/>
        <v>_JU,mnprz</v>
      </c>
      <c r="N86" s="4">
        <f t="shared" si="2"/>
        <v>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>
      <c r="A87" s="4" t="str">
        <f>IFERROR(__xludf.DUMMYFUNCTION("""COMPUTED_VALUE"""),"_JU")</f>
        <v>_JU</v>
      </c>
      <c r="B87" s="4" t="str">
        <f>IFERROR(__xludf.DUMMYFUNCTION("""COMPUTED_VALUE"""),"s")</f>
        <v>s</v>
      </c>
      <c r="C87" s="2">
        <f>VLOOKUP($A87,Right!$A:$J,COLUMN(Right!B$1),FALSE)+VLOOKUP($B87,Left!$A:$J,COLUMN(Left!B$1),FALSE)</f>
        <v>-46</v>
      </c>
      <c r="D87" s="3">
        <f>VLOOKUP($A87,Right!$A:$J,COLUMN(Right!C$1),FALSE)+VLOOKUP($B87,Left!$A:$J,COLUMN(Left!C$1),FALSE)</f>
        <v>-91</v>
      </c>
      <c r="E87" s="3">
        <f>VLOOKUP($A87,Right!$A:$J,COLUMN(Right!D$1),FALSE)+VLOOKUP($B87,Left!$A:$J,COLUMN(Left!D$1),FALSE)</f>
        <v>-40</v>
      </c>
      <c r="F87" s="3">
        <f>VLOOKUP($A87,Right!$A:$J,COLUMN(Right!E$1),FALSE)+VLOOKUP($B87,Left!$A:$J,COLUMN(Left!E$1),FALSE)</f>
        <v>-39</v>
      </c>
      <c r="G87" s="3">
        <f>VLOOKUP($A87,Right!$A:$J,COLUMN(Right!F$1),FALSE)+VLOOKUP($B87,Left!$A:$J,COLUMN(Left!F$1),FALSE)</f>
        <v>-13</v>
      </c>
      <c r="H87" s="3">
        <f>VLOOKUP($A87,Right!$A:$J,COLUMN(Right!G$1),FALSE)+VLOOKUP($B87,Left!$A:$J,COLUMN(Left!G$1),FALSE)</f>
        <v>0</v>
      </c>
      <c r="I87" s="3">
        <f>VLOOKUP($A87,Right!$A:$J,COLUMN(Right!H$1),FALSE)+VLOOKUP($B87,Left!$A:$J,COLUMN(Left!H$1),FALSE)</f>
        <v>0</v>
      </c>
      <c r="J87" s="3">
        <f>VLOOKUP($A87,Right!$A:$J,COLUMN(Right!I$1),FALSE)+VLOOKUP($B87,Left!$A:$J,COLUMN(Left!I$1),FALSE)</f>
        <v>0</v>
      </c>
      <c r="K87" s="2">
        <f>VLOOKUP($A87,Right!$A:$J,COLUMN(Right!J$1),FALSE)+VLOOKUP($B87,Left!$A:$J,COLUMN(Left!J$1),FALSE)</f>
        <v>-46</v>
      </c>
      <c r="L87" s="4"/>
      <c r="M87" s="4" t="str">
        <f t="shared" si="1"/>
        <v>_JU,s</v>
      </c>
      <c r="N87" s="4">
        <f t="shared" si="2"/>
        <v>0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>
      <c r="A88" s="4" t="str">
        <f>IFERROR(__xludf.DUMMYFUNCTION("""COMPUTED_VALUE"""),"_JU")</f>
        <v>_JU</v>
      </c>
      <c r="B88" s="4" t="str">
        <f>IFERROR(__xludf.DUMMYFUNCTION("""COMPUTED_VALUE"""),"u")</f>
        <v>u</v>
      </c>
      <c r="C88" s="2">
        <f>VLOOKUP($A88,Right!$A:$J,COLUMN(Right!B$1),FALSE)+VLOOKUP($B88,Left!$A:$J,COLUMN(Left!B$1),FALSE)</f>
        <v>-33</v>
      </c>
      <c r="D88" s="3">
        <f>VLOOKUP($A88,Right!$A:$J,COLUMN(Right!C$1),FALSE)+VLOOKUP($B88,Left!$A:$J,COLUMN(Left!C$1),FALSE)</f>
        <v>-72</v>
      </c>
      <c r="E88" s="3">
        <f>VLOOKUP($A88,Right!$A:$J,COLUMN(Right!D$1),FALSE)+VLOOKUP($B88,Left!$A:$J,COLUMN(Left!D$1),FALSE)</f>
        <v>-14</v>
      </c>
      <c r="F88" s="3">
        <f>VLOOKUP($A88,Right!$A:$J,COLUMN(Right!E$1),FALSE)+VLOOKUP($B88,Left!$A:$J,COLUMN(Left!E$1),FALSE)</f>
        <v>0</v>
      </c>
      <c r="G88" s="3">
        <f>VLOOKUP($A88,Right!$A:$J,COLUMN(Right!F$1),FALSE)+VLOOKUP($B88,Left!$A:$J,COLUMN(Left!F$1),FALSE)</f>
        <v>0</v>
      </c>
      <c r="H88" s="3">
        <f>VLOOKUP($A88,Right!$A:$J,COLUMN(Right!G$1),FALSE)+VLOOKUP($B88,Left!$A:$J,COLUMN(Left!G$1),FALSE)</f>
        <v>0</v>
      </c>
      <c r="I88" s="3">
        <f>VLOOKUP($A88,Right!$A:$J,COLUMN(Right!H$1),FALSE)+VLOOKUP($B88,Left!$A:$J,COLUMN(Left!H$1),FALSE)</f>
        <v>-13</v>
      </c>
      <c r="J88" s="3">
        <f>VLOOKUP($A88,Right!$A:$J,COLUMN(Right!I$1),FALSE)+VLOOKUP($B88,Left!$A:$J,COLUMN(Left!I$1),FALSE)</f>
        <v>-26</v>
      </c>
      <c r="K88" s="2">
        <f>VLOOKUP($A88,Right!$A:$J,COLUMN(Right!J$1),FALSE)+VLOOKUP($B88,Left!$A:$J,COLUMN(Left!J$1),FALSE)</f>
        <v>-33</v>
      </c>
      <c r="L88" s="4"/>
      <c r="M88" s="4" t="str">
        <f t="shared" si="1"/>
        <v>_JU,u</v>
      </c>
      <c r="N88" s="4">
        <f t="shared" si="2"/>
        <v>0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>
      <c r="A89" s="4" t="str">
        <f>IFERROR(__xludf.DUMMYFUNCTION("""COMPUTED_VALUE"""),"_KX")</f>
        <v>_KX</v>
      </c>
      <c r="B89" s="4" t="str">
        <f>IFERROR(__xludf.DUMMYFUNCTION("""COMPUTED_VALUE"""),"ft")</f>
        <v>ft</v>
      </c>
      <c r="C89" s="2">
        <f>VLOOKUP($A89,Right!$A:$J,COLUMN(Right!B$1),FALSE)+VLOOKUP($B89,Left!$A:$J,COLUMN(Left!B$1),FALSE)</f>
        <v>-43</v>
      </c>
      <c r="D89" s="3">
        <f>VLOOKUP($A89,Right!$A:$J,COLUMN(Right!C$1),FALSE)+VLOOKUP($B89,Left!$A:$J,COLUMN(Left!C$1),FALSE)</f>
        <v>-78</v>
      </c>
      <c r="E89" s="3">
        <f>VLOOKUP($A89,Right!$A:$J,COLUMN(Right!D$1),FALSE)+VLOOKUP($B89,Left!$A:$J,COLUMN(Left!D$1),FALSE)</f>
        <v>-26</v>
      </c>
      <c r="F89" s="3">
        <f>VLOOKUP($A89,Right!$A:$J,COLUMN(Right!E$1),FALSE)+VLOOKUP($B89,Left!$A:$J,COLUMN(Left!E$1),FALSE)</f>
        <v>-39</v>
      </c>
      <c r="G89" s="3">
        <f>VLOOKUP($A89,Right!$A:$J,COLUMN(Right!F$1),FALSE)+VLOOKUP($B89,Left!$A:$J,COLUMN(Left!F$1),FALSE)</f>
        <v>-39</v>
      </c>
      <c r="H89" s="3">
        <f>VLOOKUP($A89,Right!$A:$J,COLUMN(Right!G$1),FALSE)+VLOOKUP($B89,Left!$A:$J,COLUMN(Left!G$1),FALSE)</f>
        <v>-37</v>
      </c>
      <c r="I89" s="3">
        <f>VLOOKUP($A89,Right!$A:$J,COLUMN(Right!H$1),FALSE)+VLOOKUP($B89,Left!$A:$J,COLUMN(Left!H$1),FALSE)</f>
        <v>-39</v>
      </c>
      <c r="J89" s="3">
        <f>VLOOKUP($A89,Right!$A:$J,COLUMN(Right!I$1),FALSE)+VLOOKUP($B89,Left!$A:$J,COLUMN(Left!I$1),FALSE)</f>
        <v>-26</v>
      </c>
      <c r="K89" s="2">
        <f>VLOOKUP($A89,Right!$A:$J,COLUMN(Right!J$1),FALSE)+VLOOKUP($B89,Left!$A:$J,COLUMN(Left!J$1),FALSE)</f>
        <v>-43</v>
      </c>
      <c r="L89" s="4"/>
      <c r="M89" s="4" t="str">
        <f t="shared" si="1"/>
        <v>_KX,ft</v>
      </c>
      <c r="N89" s="4">
        <f t="shared" si="2"/>
        <v>-26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>
      <c r="A90" s="4" t="str">
        <f>IFERROR(__xludf.DUMMYFUNCTION("""COMPUTED_VALUE"""),"_KX")</f>
        <v>_KX</v>
      </c>
      <c r="B90" s="4" t="str">
        <f>IFERROR(__xludf.DUMMYFUNCTION("""COMPUTED_VALUE"""),"vwy")</f>
        <v>vwy</v>
      </c>
      <c r="C90" s="2">
        <f>VLOOKUP($A90,Right!$A:$J,COLUMN(Right!B$1),FALSE)+VLOOKUP($B90,Left!$A:$J,COLUMN(Left!B$1),FALSE)</f>
        <v>-40</v>
      </c>
      <c r="D90" s="3">
        <f>VLOOKUP($A90,Right!$A:$J,COLUMN(Right!C$1),FALSE)+VLOOKUP($B90,Left!$A:$J,COLUMN(Left!C$1),FALSE)</f>
        <v>-71</v>
      </c>
      <c r="E90" s="3">
        <f>VLOOKUP($A90,Right!$A:$J,COLUMN(Right!D$1),FALSE)+VLOOKUP($B90,Left!$A:$J,COLUMN(Left!D$1),FALSE)</f>
        <v>-92</v>
      </c>
      <c r="F90" s="3">
        <f>VLOOKUP($A90,Right!$A:$J,COLUMN(Right!E$1),FALSE)+VLOOKUP($B90,Left!$A:$J,COLUMN(Left!E$1),FALSE)</f>
        <v>-39</v>
      </c>
      <c r="G90" s="3">
        <f>VLOOKUP($A90,Right!$A:$J,COLUMN(Right!F$1),FALSE)+VLOOKUP($B90,Left!$A:$J,COLUMN(Left!F$1),FALSE)</f>
        <v>-39</v>
      </c>
      <c r="H90" s="3">
        <f>VLOOKUP($A90,Right!$A:$J,COLUMN(Right!G$1),FALSE)+VLOOKUP($B90,Left!$A:$J,COLUMN(Left!G$1),FALSE)</f>
        <v>-65</v>
      </c>
      <c r="I90" s="3">
        <f>VLOOKUP($A90,Right!$A:$J,COLUMN(Right!H$1),FALSE)+VLOOKUP($B90,Left!$A:$J,COLUMN(Left!H$1),FALSE)</f>
        <v>-78</v>
      </c>
      <c r="J90" s="3">
        <f>VLOOKUP($A90,Right!$A:$J,COLUMN(Right!I$1),FALSE)+VLOOKUP($B90,Left!$A:$J,COLUMN(Left!I$1),FALSE)</f>
        <v>-65</v>
      </c>
      <c r="K90" s="2">
        <f>VLOOKUP($A90,Right!$A:$J,COLUMN(Right!J$1),FALSE)+VLOOKUP($B90,Left!$A:$J,COLUMN(Left!J$1),FALSE)</f>
        <v>-40</v>
      </c>
      <c r="L90" s="4"/>
      <c r="M90" s="4" t="str">
        <f t="shared" si="1"/>
        <v>_KX,vwy</v>
      </c>
      <c r="N90" s="4">
        <f t="shared" si="2"/>
        <v>-39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>
      <c r="A91" s="4" t="str">
        <f>IFERROR(__xludf.DUMMYFUNCTION("""COMPUTED_VALUE"""),"_KX")</f>
        <v>_KX</v>
      </c>
      <c r="B91" s="4" t="str">
        <f>IFERROR(__xludf.DUMMYFUNCTION("""COMPUTED_VALUE"""),"x")</f>
        <v>x</v>
      </c>
      <c r="C91" s="2">
        <f>VLOOKUP($A91,Right!$A:$J,COLUMN(Right!B$1),FALSE)+VLOOKUP($B91,Left!$A:$J,COLUMN(Left!B$1),FALSE)</f>
        <v>-37</v>
      </c>
      <c r="D91" s="3">
        <f>VLOOKUP($A91,Right!$A:$J,COLUMN(Right!C$1),FALSE)+VLOOKUP($B91,Left!$A:$J,COLUMN(Left!C$1),FALSE)</f>
        <v>-71</v>
      </c>
      <c r="E91" s="3">
        <f>VLOOKUP($A91,Right!$A:$J,COLUMN(Right!D$1),FALSE)+VLOOKUP($B91,Left!$A:$J,COLUMN(Left!D$1),FALSE)</f>
        <v>-40</v>
      </c>
      <c r="F91" s="3">
        <f>VLOOKUP($A91,Right!$A:$J,COLUMN(Right!E$1),FALSE)+VLOOKUP($B91,Left!$A:$J,COLUMN(Left!E$1),FALSE)</f>
        <v>-39</v>
      </c>
      <c r="G91" s="3">
        <f>VLOOKUP($A91,Right!$A:$J,COLUMN(Right!F$1),FALSE)+VLOOKUP($B91,Left!$A:$J,COLUMN(Left!F$1),FALSE)</f>
        <v>-46</v>
      </c>
      <c r="H91" s="3">
        <f>VLOOKUP($A91,Right!$A:$J,COLUMN(Right!G$1),FALSE)+VLOOKUP($B91,Left!$A:$J,COLUMN(Left!G$1),FALSE)</f>
        <v>-39</v>
      </c>
      <c r="I91" s="3">
        <f>VLOOKUP($A91,Right!$A:$J,COLUMN(Right!H$1),FALSE)+VLOOKUP($B91,Left!$A:$J,COLUMN(Left!H$1),FALSE)</f>
        <v>-13</v>
      </c>
      <c r="J91" s="3">
        <f>VLOOKUP($A91,Right!$A:$J,COLUMN(Right!I$1),FALSE)+VLOOKUP($B91,Left!$A:$J,COLUMN(Left!I$1),FALSE)</f>
        <v>0</v>
      </c>
      <c r="K91" s="2">
        <f>VLOOKUP($A91,Right!$A:$J,COLUMN(Right!J$1),FALSE)+VLOOKUP($B91,Left!$A:$J,COLUMN(Left!J$1),FALSE)</f>
        <v>-37</v>
      </c>
      <c r="L91" s="4"/>
      <c r="M91" s="4" t="str">
        <f t="shared" si="1"/>
        <v>_KX,x</v>
      </c>
      <c r="N91" s="4">
        <f t="shared" si="2"/>
        <v>0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>
      <c r="A92" s="4" t="str">
        <f>IFERROR(__xludf.DUMMYFUNCTION("""COMPUTED_VALUE"""),"_KX")</f>
        <v>_KX</v>
      </c>
      <c r="B92" s="4" t="str">
        <f>IFERROR(__xludf.DUMMYFUNCTION("""COMPUTED_VALUE"""),"cdegoq")</f>
        <v>cdegoq</v>
      </c>
      <c r="C92" s="2">
        <f>VLOOKUP($A92,Right!$A:$J,COLUMN(Right!B$1),FALSE)+VLOOKUP($B92,Left!$A:$J,COLUMN(Left!B$1),FALSE)</f>
        <v>-50</v>
      </c>
      <c r="D92" s="3">
        <f>VLOOKUP($A92,Right!$A:$J,COLUMN(Right!C$1),FALSE)+VLOOKUP($B92,Left!$A:$J,COLUMN(Left!C$1),FALSE)</f>
        <v>-91</v>
      </c>
      <c r="E92" s="3">
        <f>VLOOKUP($A92,Right!$A:$J,COLUMN(Right!D$1),FALSE)+VLOOKUP($B92,Left!$A:$J,COLUMN(Left!D$1),FALSE)</f>
        <v>-66</v>
      </c>
      <c r="F92" s="3">
        <f>VLOOKUP($A92,Right!$A:$J,COLUMN(Right!E$1),FALSE)+VLOOKUP($B92,Left!$A:$J,COLUMN(Left!E$1),FALSE)</f>
        <v>-78</v>
      </c>
      <c r="G92" s="3">
        <f>VLOOKUP($A92,Right!$A:$J,COLUMN(Right!F$1),FALSE)+VLOOKUP($B92,Left!$A:$J,COLUMN(Left!F$1),FALSE)</f>
        <v>-52</v>
      </c>
      <c r="H92" s="3">
        <f>VLOOKUP($A92,Right!$A:$J,COLUMN(Right!G$1),FALSE)+VLOOKUP($B92,Left!$A:$J,COLUMN(Left!G$1),FALSE)</f>
        <v>-26</v>
      </c>
      <c r="I92" s="3">
        <f>VLOOKUP($A92,Right!$A:$J,COLUMN(Right!H$1),FALSE)+VLOOKUP($B92,Left!$A:$J,COLUMN(Left!H$1),FALSE)</f>
        <v>-26</v>
      </c>
      <c r="J92" s="3">
        <f>VLOOKUP($A92,Right!$A:$J,COLUMN(Right!I$1),FALSE)+VLOOKUP($B92,Left!$A:$J,COLUMN(Left!I$1),FALSE)</f>
        <v>-26</v>
      </c>
      <c r="K92" s="2">
        <f>VLOOKUP($A92,Right!$A:$J,COLUMN(Right!J$1),FALSE)+VLOOKUP($B92,Left!$A:$J,COLUMN(Left!J$1),FALSE)</f>
        <v>-50</v>
      </c>
      <c r="L92" s="4"/>
      <c r="M92" s="4" t="str">
        <f t="shared" si="1"/>
        <v>_KX,cdegoq</v>
      </c>
      <c r="N92" s="4">
        <f t="shared" si="2"/>
        <v>-26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>
      <c r="A93" s="4" t="str">
        <f>IFERROR(__xludf.DUMMYFUNCTION("""COMPUTED_VALUE"""),"_KX")</f>
        <v>_KX</v>
      </c>
      <c r="B93" s="4" t="str">
        <f>IFERROR(__xludf.DUMMYFUNCTION("""COMPUTED_VALUE"""),"a")</f>
        <v>a</v>
      </c>
      <c r="C93" s="2">
        <f>VLOOKUP($A93,Right!$A:$J,COLUMN(Right!B$1),FALSE)+VLOOKUP($B93,Left!$A:$J,COLUMN(Left!B$1),FALSE)</f>
        <v>-50</v>
      </c>
      <c r="D93" s="3">
        <f>VLOOKUP($A93,Right!$A:$J,COLUMN(Right!C$1),FALSE)+VLOOKUP($B93,Left!$A:$J,COLUMN(Left!C$1),FALSE)</f>
        <v>-91</v>
      </c>
      <c r="E93" s="3">
        <f>VLOOKUP($A93,Right!$A:$J,COLUMN(Right!D$1),FALSE)+VLOOKUP($B93,Left!$A:$J,COLUMN(Left!D$1),FALSE)</f>
        <v>-66</v>
      </c>
      <c r="F93" s="3">
        <f>VLOOKUP($A93,Right!$A:$J,COLUMN(Right!E$1),FALSE)+VLOOKUP($B93,Left!$A:$J,COLUMN(Left!E$1),FALSE)</f>
        <v>-78</v>
      </c>
      <c r="G93" s="3">
        <f>VLOOKUP($A93,Right!$A:$J,COLUMN(Right!F$1),FALSE)+VLOOKUP($B93,Left!$A:$J,COLUMN(Left!F$1),FALSE)</f>
        <v>-65</v>
      </c>
      <c r="H93" s="3">
        <f>VLOOKUP($A93,Right!$A:$J,COLUMN(Right!G$1),FALSE)+VLOOKUP($B93,Left!$A:$J,COLUMN(Left!G$1),FALSE)</f>
        <v>-26</v>
      </c>
      <c r="I93" s="3">
        <f>VLOOKUP($A93,Right!$A:$J,COLUMN(Right!H$1),FALSE)+VLOOKUP($B93,Left!$A:$J,COLUMN(Left!H$1),FALSE)</f>
        <v>-26</v>
      </c>
      <c r="J93" s="3">
        <f>VLOOKUP($A93,Right!$A:$J,COLUMN(Right!I$1),FALSE)+VLOOKUP($B93,Left!$A:$J,COLUMN(Left!I$1),FALSE)</f>
        <v>-26</v>
      </c>
      <c r="K93" s="2">
        <f>VLOOKUP($A93,Right!$A:$J,COLUMN(Right!J$1),FALSE)+VLOOKUP($B93,Left!$A:$J,COLUMN(Left!J$1),FALSE)</f>
        <v>-50</v>
      </c>
      <c r="L93" s="4"/>
      <c r="M93" s="4" t="str">
        <f t="shared" si="1"/>
        <v>_KX,a</v>
      </c>
      <c r="N93" s="4">
        <f t="shared" si="2"/>
        <v>-26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>
      <c r="A94" s="4" t="str">
        <f>IFERROR(__xludf.DUMMYFUNCTION("""COMPUTED_VALUE"""),"_KX")</f>
        <v>_KX</v>
      </c>
      <c r="B94" s="4" t="str">
        <f>IFERROR(__xludf.DUMMYFUNCTION("""COMPUTED_VALUE"""),"mnprz")</f>
        <v>mnprz</v>
      </c>
      <c r="C94" s="2">
        <f>VLOOKUP($A94,Right!$A:$J,COLUMN(Right!B$1),FALSE)+VLOOKUP($B94,Left!$A:$J,COLUMN(Left!B$1),FALSE)</f>
        <v>-37</v>
      </c>
      <c r="D94" s="3">
        <f>VLOOKUP($A94,Right!$A:$J,COLUMN(Right!C$1),FALSE)+VLOOKUP($B94,Left!$A:$J,COLUMN(Left!C$1),FALSE)</f>
        <v>-71</v>
      </c>
      <c r="E94" s="3">
        <f>VLOOKUP($A94,Right!$A:$J,COLUMN(Right!D$1),FALSE)+VLOOKUP($B94,Left!$A:$J,COLUMN(Left!D$1),FALSE)</f>
        <v>-26</v>
      </c>
      <c r="F94" s="3">
        <f>VLOOKUP($A94,Right!$A:$J,COLUMN(Right!E$1),FALSE)+VLOOKUP($B94,Left!$A:$J,COLUMN(Left!E$1),FALSE)</f>
        <v>-39</v>
      </c>
      <c r="G94" s="3">
        <f>VLOOKUP($A94,Right!$A:$J,COLUMN(Right!F$1),FALSE)+VLOOKUP($B94,Left!$A:$J,COLUMN(Left!F$1),FALSE)</f>
        <v>-39</v>
      </c>
      <c r="H94" s="3">
        <f>VLOOKUP($A94,Right!$A:$J,COLUMN(Right!G$1),FALSE)+VLOOKUP($B94,Left!$A:$J,COLUMN(Left!G$1),FALSE)</f>
        <v>-26</v>
      </c>
      <c r="I94" s="3">
        <f>VLOOKUP($A94,Right!$A:$J,COLUMN(Right!H$1),FALSE)+VLOOKUP($B94,Left!$A:$J,COLUMN(Left!H$1),FALSE)</f>
        <v>-13</v>
      </c>
      <c r="J94" s="3">
        <f>VLOOKUP($A94,Right!$A:$J,COLUMN(Right!I$1),FALSE)+VLOOKUP($B94,Left!$A:$J,COLUMN(Left!I$1),FALSE)</f>
        <v>0</v>
      </c>
      <c r="K94" s="2">
        <f>VLOOKUP($A94,Right!$A:$J,COLUMN(Right!J$1),FALSE)+VLOOKUP($B94,Left!$A:$J,COLUMN(Left!J$1),FALSE)</f>
        <v>-37</v>
      </c>
      <c r="L94" s="4"/>
      <c r="M94" s="4" t="str">
        <f t="shared" si="1"/>
        <v>_KX,mnprz</v>
      </c>
      <c r="N94" s="4">
        <f t="shared" si="2"/>
        <v>0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>
      <c r="A95" s="4" t="str">
        <f>IFERROR(__xludf.DUMMYFUNCTION("""COMPUTED_VALUE"""),"_KX")</f>
        <v>_KX</v>
      </c>
      <c r="B95" s="4" t="str">
        <f>IFERROR(__xludf.DUMMYFUNCTION("""COMPUTED_VALUE"""),"s")</f>
        <v>s</v>
      </c>
      <c r="C95" s="2">
        <f>VLOOKUP($A95,Right!$A:$J,COLUMN(Right!B$1),FALSE)+VLOOKUP($B95,Left!$A:$J,COLUMN(Left!B$1),FALSE)</f>
        <v>-50</v>
      </c>
      <c r="D95" s="3">
        <f>VLOOKUP($A95,Right!$A:$J,COLUMN(Right!C$1),FALSE)+VLOOKUP($B95,Left!$A:$J,COLUMN(Left!C$1),FALSE)</f>
        <v>-91</v>
      </c>
      <c r="E95" s="3">
        <f>VLOOKUP($A95,Right!$A:$J,COLUMN(Right!D$1),FALSE)+VLOOKUP($B95,Left!$A:$J,COLUMN(Left!D$1),FALSE)</f>
        <v>-66</v>
      </c>
      <c r="F95" s="3">
        <f>VLOOKUP($A95,Right!$A:$J,COLUMN(Right!E$1),FALSE)+VLOOKUP($B95,Left!$A:$J,COLUMN(Left!E$1),FALSE)</f>
        <v>-78</v>
      </c>
      <c r="G95" s="3">
        <f>VLOOKUP($A95,Right!$A:$J,COLUMN(Right!F$1),FALSE)+VLOOKUP($B95,Left!$A:$J,COLUMN(Left!F$1),FALSE)</f>
        <v>-52</v>
      </c>
      <c r="H95" s="3">
        <f>VLOOKUP($A95,Right!$A:$J,COLUMN(Right!G$1),FALSE)+VLOOKUP($B95,Left!$A:$J,COLUMN(Left!G$1),FALSE)</f>
        <v>-26</v>
      </c>
      <c r="I95" s="3">
        <f>VLOOKUP($A95,Right!$A:$J,COLUMN(Right!H$1),FALSE)+VLOOKUP($B95,Left!$A:$J,COLUMN(Left!H$1),FALSE)</f>
        <v>-13</v>
      </c>
      <c r="J95" s="3">
        <f>VLOOKUP($A95,Right!$A:$J,COLUMN(Right!I$1),FALSE)+VLOOKUP($B95,Left!$A:$J,COLUMN(Left!I$1),FALSE)</f>
        <v>0</v>
      </c>
      <c r="K95" s="2">
        <f>VLOOKUP($A95,Right!$A:$J,COLUMN(Right!J$1),FALSE)+VLOOKUP($B95,Left!$A:$J,COLUMN(Left!J$1),FALSE)</f>
        <v>-50</v>
      </c>
      <c r="L95" s="4"/>
      <c r="M95" s="4" t="str">
        <f t="shared" si="1"/>
        <v>_KX,s</v>
      </c>
      <c r="N95" s="4">
        <f t="shared" si="2"/>
        <v>0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>
      <c r="A96" s="4" t="str">
        <f>IFERROR(__xludf.DUMMYFUNCTION("""COMPUTED_VALUE"""),"_KX")</f>
        <v>_KX</v>
      </c>
      <c r="B96" s="4" t="str">
        <f>IFERROR(__xludf.DUMMYFUNCTION("""COMPUTED_VALUE"""),"u")</f>
        <v>u</v>
      </c>
      <c r="C96" s="2">
        <f>VLOOKUP($A96,Right!$A:$J,COLUMN(Right!B$1),FALSE)+VLOOKUP($B96,Left!$A:$J,COLUMN(Left!B$1),FALSE)</f>
        <v>-37</v>
      </c>
      <c r="D96" s="3">
        <f>VLOOKUP($A96,Right!$A:$J,COLUMN(Right!C$1),FALSE)+VLOOKUP($B96,Left!$A:$J,COLUMN(Left!C$1),FALSE)</f>
        <v>-72</v>
      </c>
      <c r="E96" s="3">
        <f>VLOOKUP($A96,Right!$A:$J,COLUMN(Right!D$1),FALSE)+VLOOKUP($B96,Left!$A:$J,COLUMN(Left!D$1),FALSE)</f>
        <v>-40</v>
      </c>
      <c r="F96" s="3">
        <f>VLOOKUP($A96,Right!$A:$J,COLUMN(Right!E$1),FALSE)+VLOOKUP($B96,Left!$A:$J,COLUMN(Left!E$1),FALSE)</f>
        <v>-39</v>
      </c>
      <c r="G96" s="3">
        <f>VLOOKUP($A96,Right!$A:$J,COLUMN(Right!F$1),FALSE)+VLOOKUP($B96,Left!$A:$J,COLUMN(Left!F$1),FALSE)</f>
        <v>-39</v>
      </c>
      <c r="H96" s="3">
        <f>VLOOKUP($A96,Right!$A:$J,COLUMN(Right!G$1),FALSE)+VLOOKUP($B96,Left!$A:$J,COLUMN(Left!G$1),FALSE)</f>
        <v>-26</v>
      </c>
      <c r="I96" s="3">
        <f>VLOOKUP($A96,Right!$A:$J,COLUMN(Right!H$1),FALSE)+VLOOKUP($B96,Left!$A:$J,COLUMN(Left!H$1),FALSE)</f>
        <v>-26</v>
      </c>
      <c r="J96" s="3">
        <f>VLOOKUP($A96,Right!$A:$J,COLUMN(Right!I$1),FALSE)+VLOOKUP($B96,Left!$A:$J,COLUMN(Left!I$1),FALSE)</f>
        <v>-26</v>
      </c>
      <c r="K96" s="2">
        <f>VLOOKUP($A96,Right!$A:$J,COLUMN(Right!J$1),FALSE)+VLOOKUP($B96,Left!$A:$J,COLUMN(Left!J$1),FALSE)</f>
        <v>-37</v>
      </c>
      <c r="L96" s="4"/>
      <c r="M96" s="4" t="str">
        <f t="shared" si="1"/>
        <v>_KX,u</v>
      </c>
      <c r="N96" s="4">
        <f t="shared" si="2"/>
        <v>-26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>
      <c r="A97" s="4" t="str">
        <f>IFERROR(__xludf.DUMMYFUNCTION("""COMPUTED_VALUE"""),"_P")</f>
        <v>_P</v>
      </c>
      <c r="B97" s="4" t="str">
        <f>IFERROR(__xludf.DUMMYFUNCTION("""COMPUTED_VALUE"""),"ft")</f>
        <v>ft</v>
      </c>
      <c r="C97" s="2">
        <f>VLOOKUP($A97,Right!$A:$J,COLUMN(Right!B$1),FALSE)+VLOOKUP($B97,Left!$A:$J,COLUMN(Left!B$1),FALSE)</f>
        <v>-39</v>
      </c>
      <c r="D97" s="3">
        <f>VLOOKUP($A97,Right!$A:$J,COLUMN(Right!C$1),FALSE)+VLOOKUP($B97,Left!$A:$J,COLUMN(Left!C$1),FALSE)</f>
        <v>-78</v>
      </c>
      <c r="E97" s="3">
        <f>VLOOKUP($A97,Right!$A:$J,COLUMN(Right!D$1),FALSE)+VLOOKUP($B97,Left!$A:$J,COLUMN(Left!D$1),FALSE)</f>
        <v>0</v>
      </c>
      <c r="F97" s="3">
        <f>VLOOKUP($A97,Right!$A:$J,COLUMN(Right!E$1),FALSE)+VLOOKUP($B97,Left!$A:$J,COLUMN(Left!E$1),FALSE)</f>
        <v>0</v>
      </c>
      <c r="G97" s="3">
        <f>VLOOKUP($A97,Right!$A:$J,COLUMN(Right!F$1),FALSE)+VLOOKUP($B97,Left!$A:$J,COLUMN(Left!F$1),FALSE)</f>
        <v>-26</v>
      </c>
      <c r="H97" s="3">
        <f>VLOOKUP($A97,Right!$A:$J,COLUMN(Right!G$1),FALSE)+VLOOKUP($B97,Left!$A:$J,COLUMN(Left!G$1),FALSE)</f>
        <v>-50</v>
      </c>
      <c r="I97" s="3">
        <f>VLOOKUP($A97,Right!$A:$J,COLUMN(Right!H$1),FALSE)+VLOOKUP($B97,Left!$A:$J,COLUMN(Left!H$1),FALSE)</f>
        <v>-65</v>
      </c>
      <c r="J97" s="3">
        <f>VLOOKUP($A97,Right!$A:$J,COLUMN(Right!I$1),FALSE)+VLOOKUP($B97,Left!$A:$J,COLUMN(Left!I$1),FALSE)</f>
        <v>-65</v>
      </c>
      <c r="K97" s="2">
        <f>VLOOKUP($A97,Right!$A:$J,COLUMN(Right!J$1),FALSE)+VLOOKUP($B97,Left!$A:$J,COLUMN(Left!J$1),FALSE)</f>
        <v>-39</v>
      </c>
      <c r="L97" s="4"/>
      <c r="M97" s="4" t="str">
        <f t="shared" si="1"/>
        <v>_P,ft</v>
      </c>
      <c r="N97" s="4">
        <f t="shared" si="2"/>
        <v>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>
      <c r="A98" s="4" t="str">
        <f>IFERROR(__xludf.DUMMYFUNCTION("""COMPUTED_VALUE"""),"_P")</f>
        <v>_P</v>
      </c>
      <c r="B98" s="4" t="str">
        <f>IFERROR(__xludf.DUMMYFUNCTION("""COMPUTED_VALUE"""),"vwy")</f>
        <v>vwy</v>
      </c>
      <c r="C98" s="2">
        <f>VLOOKUP($A98,Right!$A:$J,COLUMN(Right!B$1),FALSE)+VLOOKUP($B98,Left!$A:$J,COLUMN(Left!B$1),FALSE)</f>
        <v>-36</v>
      </c>
      <c r="D98" s="3">
        <f>VLOOKUP($A98,Right!$A:$J,COLUMN(Right!C$1),FALSE)+VLOOKUP($B98,Left!$A:$J,COLUMN(Left!C$1),FALSE)</f>
        <v>-71</v>
      </c>
      <c r="E98" s="3">
        <f>VLOOKUP($A98,Right!$A:$J,COLUMN(Right!D$1),FALSE)+VLOOKUP($B98,Left!$A:$J,COLUMN(Left!D$1),FALSE)</f>
        <v>-66</v>
      </c>
      <c r="F98" s="3">
        <f>VLOOKUP($A98,Right!$A:$J,COLUMN(Right!E$1),FALSE)+VLOOKUP($B98,Left!$A:$J,COLUMN(Left!E$1),FALSE)</f>
        <v>0</v>
      </c>
      <c r="G98" s="3">
        <f>VLOOKUP($A98,Right!$A:$J,COLUMN(Right!F$1),FALSE)+VLOOKUP($B98,Left!$A:$J,COLUMN(Left!F$1),FALSE)</f>
        <v>-26</v>
      </c>
      <c r="H98" s="3">
        <f>VLOOKUP($A98,Right!$A:$J,COLUMN(Right!G$1),FALSE)+VLOOKUP($B98,Left!$A:$J,COLUMN(Left!G$1),FALSE)</f>
        <v>-78</v>
      </c>
      <c r="I98" s="3">
        <f>VLOOKUP($A98,Right!$A:$J,COLUMN(Right!H$1),FALSE)+VLOOKUP($B98,Left!$A:$J,COLUMN(Left!H$1),FALSE)</f>
        <v>-104</v>
      </c>
      <c r="J98" s="3">
        <f>VLOOKUP($A98,Right!$A:$J,COLUMN(Right!I$1),FALSE)+VLOOKUP($B98,Left!$A:$J,COLUMN(Left!I$1),FALSE)</f>
        <v>-104</v>
      </c>
      <c r="K98" s="2">
        <f>VLOOKUP($A98,Right!$A:$J,COLUMN(Right!J$1),FALSE)+VLOOKUP($B98,Left!$A:$J,COLUMN(Left!J$1),FALSE)</f>
        <v>-36</v>
      </c>
      <c r="L98" s="4"/>
      <c r="M98" s="4" t="str">
        <f t="shared" si="1"/>
        <v>_P,vwy</v>
      </c>
      <c r="N98" s="4">
        <f t="shared" si="2"/>
        <v>0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>
      <c r="A99" s="4" t="str">
        <f>IFERROR(__xludf.DUMMYFUNCTION("""COMPUTED_VALUE"""),"_P")</f>
        <v>_P</v>
      </c>
      <c r="B99" s="4" t="str">
        <f>IFERROR(__xludf.DUMMYFUNCTION("""COMPUTED_VALUE"""),"x")</f>
        <v>x</v>
      </c>
      <c r="C99" s="2">
        <f>VLOOKUP($A99,Right!$A:$J,COLUMN(Right!B$1),FALSE)+VLOOKUP($B99,Left!$A:$J,COLUMN(Left!B$1),FALSE)</f>
        <v>-33</v>
      </c>
      <c r="D99" s="3">
        <f>VLOOKUP($A99,Right!$A:$J,COLUMN(Right!C$1),FALSE)+VLOOKUP($B99,Left!$A:$J,COLUMN(Left!C$1),FALSE)</f>
        <v>-71</v>
      </c>
      <c r="E99" s="3">
        <f>VLOOKUP($A99,Right!$A:$J,COLUMN(Right!D$1),FALSE)+VLOOKUP($B99,Left!$A:$J,COLUMN(Left!D$1),FALSE)</f>
        <v>-14</v>
      </c>
      <c r="F99" s="3">
        <f>VLOOKUP($A99,Right!$A:$J,COLUMN(Right!E$1),FALSE)+VLOOKUP($B99,Left!$A:$J,COLUMN(Left!E$1),FALSE)</f>
        <v>0</v>
      </c>
      <c r="G99" s="3">
        <f>VLOOKUP($A99,Right!$A:$J,COLUMN(Right!F$1),FALSE)+VLOOKUP($B99,Left!$A:$J,COLUMN(Left!F$1),FALSE)</f>
        <v>-33</v>
      </c>
      <c r="H99" s="3">
        <f>VLOOKUP($A99,Right!$A:$J,COLUMN(Right!G$1),FALSE)+VLOOKUP($B99,Left!$A:$J,COLUMN(Left!G$1),FALSE)</f>
        <v>-52</v>
      </c>
      <c r="I99" s="3">
        <f>VLOOKUP($A99,Right!$A:$J,COLUMN(Right!H$1),FALSE)+VLOOKUP($B99,Left!$A:$J,COLUMN(Left!H$1),FALSE)</f>
        <v>-39</v>
      </c>
      <c r="J99" s="3">
        <f>VLOOKUP($A99,Right!$A:$J,COLUMN(Right!I$1),FALSE)+VLOOKUP($B99,Left!$A:$J,COLUMN(Left!I$1),FALSE)</f>
        <v>-39</v>
      </c>
      <c r="K99" s="2">
        <f>VLOOKUP($A99,Right!$A:$J,COLUMN(Right!J$1),FALSE)+VLOOKUP($B99,Left!$A:$J,COLUMN(Left!J$1),FALSE)</f>
        <v>-33</v>
      </c>
      <c r="L99" s="4"/>
      <c r="M99" s="4" t="str">
        <f t="shared" si="1"/>
        <v>_P,x</v>
      </c>
      <c r="N99" s="4">
        <f t="shared" si="2"/>
        <v>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>
      <c r="A100" s="4" t="str">
        <f>IFERROR(__xludf.DUMMYFUNCTION("""COMPUTED_VALUE"""),"_P")</f>
        <v>_P</v>
      </c>
      <c r="B100" s="4" t="str">
        <f>IFERROR(__xludf.DUMMYFUNCTION("""COMPUTED_VALUE"""),"cdegoq")</f>
        <v>cdegoq</v>
      </c>
      <c r="C100" s="2">
        <f>VLOOKUP($A100,Right!$A:$J,COLUMN(Right!B$1),FALSE)+VLOOKUP($B100,Left!$A:$J,COLUMN(Left!B$1),FALSE)</f>
        <v>-46</v>
      </c>
      <c r="D100" s="3">
        <f>VLOOKUP($A100,Right!$A:$J,COLUMN(Right!C$1),FALSE)+VLOOKUP($B100,Left!$A:$J,COLUMN(Left!C$1),FALSE)</f>
        <v>-91</v>
      </c>
      <c r="E100" s="3">
        <f>VLOOKUP($A100,Right!$A:$J,COLUMN(Right!D$1),FALSE)+VLOOKUP($B100,Left!$A:$J,COLUMN(Left!D$1),FALSE)</f>
        <v>-40</v>
      </c>
      <c r="F100" s="3">
        <f>VLOOKUP($A100,Right!$A:$J,COLUMN(Right!E$1),FALSE)+VLOOKUP($B100,Left!$A:$J,COLUMN(Left!E$1),FALSE)</f>
        <v>-39</v>
      </c>
      <c r="G100" s="3">
        <f>VLOOKUP($A100,Right!$A:$J,COLUMN(Right!F$1),FALSE)+VLOOKUP($B100,Left!$A:$J,COLUMN(Left!F$1),FALSE)</f>
        <v>-39</v>
      </c>
      <c r="H100" s="3">
        <f>VLOOKUP($A100,Right!$A:$J,COLUMN(Right!G$1),FALSE)+VLOOKUP($B100,Left!$A:$J,COLUMN(Left!G$1),FALSE)</f>
        <v>-39</v>
      </c>
      <c r="I100" s="3">
        <f>VLOOKUP($A100,Right!$A:$J,COLUMN(Right!H$1),FALSE)+VLOOKUP($B100,Left!$A:$J,COLUMN(Left!H$1),FALSE)</f>
        <v>-52</v>
      </c>
      <c r="J100" s="3">
        <f>VLOOKUP($A100,Right!$A:$J,COLUMN(Right!I$1),FALSE)+VLOOKUP($B100,Left!$A:$J,COLUMN(Left!I$1),FALSE)</f>
        <v>-65</v>
      </c>
      <c r="K100" s="2">
        <f>VLOOKUP($A100,Right!$A:$J,COLUMN(Right!J$1),FALSE)+VLOOKUP($B100,Left!$A:$J,COLUMN(Left!J$1),FALSE)</f>
        <v>-46</v>
      </c>
      <c r="L100" s="4"/>
      <c r="M100" s="4" t="str">
        <f t="shared" si="1"/>
        <v>_P,cdegoq</v>
      </c>
      <c r="N100" s="4">
        <f t="shared" si="2"/>
        <v>-39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>
      <c r="A101" s="4" t="str">
        <f>IFERROR(__xludf.DUMMYFUNCTION("""COMPUTED_VALUE"""),"_P")</f>
        <v>_P</v>
      </c>
      <c r="B101" s="4" t="str">
        <f>IFERROR(__xludf.DUMMYFUNCTION("""COMPUTED_VALUE"""),"a")</f>
        <v>a</v>
      </c>
      <c r="C101" s="2">
        <f>VLOOKUP($A101,Right!$A:$J,COLUMN(Right!B$1),FALSE)+VLOOKUP($B101,Left!$A:$J,COLUMN(Left!B$1),FALSE)</f>
        <v>-46</v>
      </c>
      <c r="D101" s="3">
        <f>VLOOKUP($A101,Right!$A:$J,COLUMN(Right!C$1),FALSE)+VLOOKUP($B101,Left!$A:$J,COLUMN(Left!C$1),FALSE)</f>
        <v>-91</v>
      </c>
      <c r="E101" s="3">
        <f>VLOOKUP($A101,Right!$A:$J,COLUMN(Right!D$1),FALSE)+VLOOKUP($B101,Left!$A:$J,COLUMN(Left!D$1),FALSE)</f>
        <v>-40</v>
      </c>
      <c r="F101" s="3">
        <f>VLOOKUP($A101,Right!$A:$J,COLUMN(Right!E$1),FALSE)+VLOOKUP($B101,Left!$A:$J,COLUMN(Left!E$1),FALSE)</f>
        <v>-39</v>
      </c>
      <c r="G101" s="3">
        <f>VLOOKUP($A101,Right!$A:$J,COLUMN(Right!F$1),FALSE)+VLOOKUP($B101,Left!$A:$J,COLUMN(Left!F$1),FALSE)</f>
        <v>-52</v>
      </c>
      <c r="H101" s="3">
        <f>VLOOKUP($A101,Right!$A:$J,COLUMN(Right!G$1),FALSE)+VLOOKUP($B101,Left!$A:$J,COLUMN(Left!G$1),FALSE)</f>
        <v>-39</v>
      </c>
      <c r="I101" s="3">
        <f>VLOOKUP($A101,Right!$A:$J,COLUMN(Right!H$1),FALSE)+VLOOKUP($B101,Left!$A:$J,COLUMN(Left!H$1),FALSE)</f>
        <v>-52</v>
      </c>
      <c r="J101" s="3">
        <f>VLOOKUP($A101,Right!$A:$J,COLUMN(Right!I$1),FALSE)+VLOOKUP($B101,Left!$A:$J,COLUMN(Left!I$1),FALSE)</f>
        <v>-65</v>
      </c>
      <c r="K101" s="2">
        <f>VLOOKUP($A101,Right!$A:$J,COLUMN(Right!J$1),FALSE)+VLOOKUP($B101,Left!$A:$J,COLUMN(Left!J$1),FALSE)</f>
        <v>-46</v>
      </c>
      <c r="L101" s="4"/>
      <c r="M101" s="4" t="str">
        <f t="shared" si="1"/>
        <v>_P,a</v>
      </c>
      <c r="N101" s="4">
        <f t="shared" si="2"/>
        <v>-39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>
      <c r="A102" s="4" t="str">
        <f>IFERROR(__xludf.DUMMYFUNCTION("""COMPUTED_VALUE"""),"_P")</f>
        <v>_P</v>
      </c>
      <c r="B102" s="4" t="str">
        <f>IFERROR(__xludf.DUMMYFUNCTION("""COMPUTED_VALUE"""),"mnprz")</f>
        <v>mnprz</v>
      </c>
      <c r="C102" s="2">
        <f>VLOOKUP($A102,Right!$A:$J,COLUMN(Right!B$1),FALSE)+VLOOKUP($B102,Left!$A:$J,COLUMN(Left!B$1),FALSE)</f>
        <v>-33</v>
      </c>
      <c r="D102" s="3">
        <f>VLOOKUP($A102,Right!$A:$J,COLUMN(Right!C$1),FALSE)+VLOOKUP($B102,Left!$A:$J,COLUMN(Left!C$1),FALSE)</f>
        <v>-71</v>
      </c>
      <c r="E102" s="3">
        <f>VLOOKUP($A102,Right!$A:$J,COLUMN(Right!D$1),FALSE)+VLOOKUP($B102,Left!$A:$J,COLUMN(Left!D$1),FALSE)</f>
        <v>0</v>
      </c>
      <c r="F102" s="3">
        <f>VLOOKUP($A102,Right!$A:$J,COLUMN(Right!E$1),FALSE)+VLOOKUP($B102,Left!$A:$J,COLUMN(Left!E$1),FALSE)</f>
        <v>0</v>
      </c>
      <c r="G102" s="3">
        <f>VLOOKUP($A102,Right!$A:$J,COLUMN(Right!F$1),FALSE)+VLOOKUP($B102,Left!$A:$J,COLUMN(Left!F$1),FALSE)</f>
        <v>-26</v>
      </c>
      <c r="H102" s="3">
        <f>VLOOKUP($A102,Right!$A:$J,COLUMN(Right!G$1),FALSE)+VLOOKUP($B102,Left!$A:$J,COLUMN(Left!G$1),FALSE)</f>
        <v>-39</v>
      </c>
      <c r="I102" s="3">
        <f>VLOOKUP($A102,Right!$A:$J,COLUMN(Right!H$1),FALSE)+VLOOKUP($B102,Left!$A:$J,COLUMN(Left!H$1),FALSE)</f>
        <v>-39</v>
      </c>
      <c r="J102" s="3">
        <f>VLOOKUP($A102,Right!$A:$J,COLUMN(Right!I$1),FALSE)+VLOOKUP($B102,Left!$A:$J,COLUMN(Left!I$1),FALSE)</f>
        <v>-39</v>
      </c>
      <c r="K102" s="2">
        <f>VLOOKUP($A102,Right!$A:$J,COLUMN(Right!J$1),FALSE)+VLOOKUP($B102,Left!$A:$J,COLUMN(Left!J$1),FALSE)</f>
        <v>-33</v>
      </c>
      <c r="L102" s="4"/>
      <c r="M102" s="4" t="str">
        <f t="shared" si="1"/>
        <v>_P,mnprz</v>
      </c>
      <c r="N102" s="4">
        <f t="shared" si="2"/>
        <v>0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>
      <c r="A103" s="4" t="str">
        <f>IFERROR(__xludf.DUMMYFUNCTION("""COMPUTED_VALUE"""),"_P")</f>
        <v>_P</v>
      </c>
      <c r="B103" s="4" t="str">
        <f>IFERROR(__xludf.DUMMYFUNCTION("""COMPUTED_VALUE"""),"s")</f>
        <v>s</v>
      </c>
      <c r="C103" s="2">
        <f>VLOOKUP($A103,Right!$A:$J,COLUMN(Right!B$1),FALSE)+VLOOKUP($B103,Left!$A:$J,COLUMN(Left!B$1),FALSE)</f>
        <v>-46</v>
      </c>
      <c r="D103" s="3">
        <f>VLOOKUP($A103,Right!$A:$J,COLUMN(Right!C$1),FALSE)+VLOOKUP($B103,Left!$A:$J,COLUMN(Left!C$1),FALSE)</f>
        <v>-91</v>
      </c>
      <c r="E103" s="3">
        <f>VLOOKUP($A103,Right!$A:$J,COLUMN(Right!D$1),FALSE)+VLOOKUP($B103,Left!$A:$J,COLUMN(Left!D$1),FALSE)</f>
        <v>-40</v>
      </c>
      <c r="F103" s="3">
        <f>VLOOKUP($A103,Right!$A:$J,COLUMN(Right!E$1),FALSE)+VLOOKUP($B103,Left!$A:$J,COLUMN(Left!E$1),FALSE)</f>
        <v>-39</v>
      </c>
      <c r="G103" s="3">
        <f>VLOOKUP($A103,Right!$A:$J,COLUMN(Right!F$1),FALSE)+VLOOKUP($B103,Left!$A:$J,COLUMN(Left!F$1),FALSE)</f>
        <v>-39</v>
      </c>
      <c r="H103" s="3">
        <f>VLOOKUP($A103,Right!$A:$J,COLUMN(Right!G$1),FALSE)+VLOOKUP($B103,Left!$A:$J,COLUMN(Left!G$1),FALSE)</f>
        <v>-39</v>
      </c>
      <c r="I103" s="3">
        <f>VLOOKUP($A103,Right!$A:$J,COLUMN(Right!H$1),FALSE)+VLOOKUP($B103,Left!$A:$J,COLUMN(Left!H$1),FALSE)</f>
        <v>-39</v>
      </c>
      <c r="J103" s="3">
        <f>VLOOKUP($A103,Right!$A:$J,COLUMN(Right!I$1),FALSE)+VLOOKUP($B103,Left!$A:$J,COLUMN(Left!I$1),FALSE)</f>
        <v>-39</v>
      </c>
      <c r="K103" s="2">
        <f>VLOOKUP($A103,Right!$A:$J,COLUMN(Right!J$1),FALSE)+VLOOKUP($B103,Left!$A:$J,COLUMN(Left!J$1),FALSE)</f>
        <v>-46</v>
      </c>
      <c r="L103" s="4"/>
      <c r="M103" s="4" t="str">
        <f t="shared" si="1"/>
        <v>_P,s</v>
      </c>
      <c r="N103" s="4">
        <f t="shared" si="2"/>
        <v>-39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>
      <c r="A104" s="4" t="str">
        <f>IFERROR(__xludf.DUMMYFUNCTION("""COMPUTED_VALUE"""),"_P")</f>
        <v>_P</v>
      </c>
      <c r="B104" s="4" t="str">
        <f>IFERROR(__xludf.DUMMYFUNCTION("""COMPUTED_VALUE"""),"u")</f>
        <v>u</v>
      </c>
      <c r="C104" s="2">
        <f>VLOOKUP($A104,Right!$A:$J,COLUMN(Right!B$1),FALSE)+VLOOKUP($B104,Left!$A:$J,COLUMN(Left!B$1),FALSE)</f>
        <v>-33</v>
      </c>
      <c r="D104" s="3">
        <f>VLOOKUP($A104,Right!$A:$J,COLUMN(Right!C$1),FALSE)+VLOOKUP($B104,Left!$A:$J,COLUMN(Left!C$1),FALSE)</f>
        <v>-72</v>
      </c>
      <c r="E104" s="3">
        <f>VLOOKUP($A104,Right!$A:$J,COLUMN(Right!D$1),FALSE)+VLOOKUP($B104,Left!$A:$J,COLUMN(Left!D$1),FALSE)</f>
        <v>-14</v>
      </c>
      <c r="F104" s="3">
        <f>VLOOKUP($A104,Right!$A:$J,COLUMN(Right!E$1),FALSE)+VLOOKUP($B104,Left!$A:$J,COLUMN(Left!E$1),FALSE)</f>
        <v>0</v>
      </c>
      <c r="G104" s="3">
        <f>VLOOKUP($A104,Right!$A:$J,COLUMN(Right!F$1),FALSE)+VLOOKUP($B104,Left!$A:$J,COLUMN(Left!F$1),FALSE)</f>
        <v>-26</v>
      </c>
      <c r="H104" s="3">
        <f>VLOOKUP($A104,Right!$A:$J,COLUMN(Right!G$1),FALSE)+VLOOKUP($B104,Left!$A:$J,COLUMN(Left!G$1),FALSE)</f>
        <v>-39</v>
      </c>
      <c r="I104" s="3">
        <f>VLOOKUP($A104,Right!$A:$J,COLUMN(Right!H$1),FALSE)+VLOOKUP($B104,Left!$A:$J,COLUMN(Left!H$1),FALSE)</f>
        <v>-52</v>
      </c>
      <c r="J104" s="3">
        <f>VLOOKUP($A104,Right!$A:$J,COLUMN(Right!I$1),FALSE)+VLOOKUP($B104,Left!$A:$J,COLUMN(Left!I$1),FALSE)</f>
        <v>-65</v>
      </c>
      <c r="K104" s="2">
        <f>VLOOKUP($A104,Right!$A:$J,COLUMN(Right!J$1),FALSE)+VLOOKUP($B104,Left!$A:$J,COLUMN(Left!J$1),FALSE)</f>
        <v>-33</v>
      </c>
      <c r="L104" s="4"/>
      <c r="M104" s="4" t="str">
        <f t="shared" si="1"/>
        <v>_P,u</v>
      </c>
      <c r="N104" s="4">
        <f t="shared" si="2"/>
        <v>0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>
      <c r="A105" s="4" t="str">
        <f>IFERROR(__xludf.DUMMYFUNCTION("""COMPUTED_VALUE"""),"_R")</f>
        <v>_R</v>
      </c>
      <c r="B105" s="4" t="str">
        <f>IFERROR(__xludf.DUMMYFUNCTION("""COMPUTED_VALUE"""),"ft")</f>
        <v>ft</v>
      </c>
      <c r="C105" s="2">
        <f>VLOOKUP($A105,Right!$A:$J,COLUMN(Right!B$1),FALSE)+VLOOKUP($B105,Left!$A:$J,COLUMN(Left!B$1),FALSE)</f>
        <v>-39</v>
      </c>
      <c r="D105" s="3">
        <f>VLOOKUP($A105,Right!$A:$J,COLUMN(Right!C$1),FALSE)+VLOOKUP($B105,Left!$A:$J,COLUMN(Left!C$1),FALSE)</f>
        <v>-78</v>
      </c>
      <c r="E105" s="3">
        <f>VLOOKUP($A105,Right!$A:$J,COLUMN(Right!D$1),FALSE)+VLOOKUP($B105,Left!$A:$J,COLUMN(Left!D$1),FALSE)</f>
        <v>0</v>
      </c>
      <c r="F105" s="3">
        <f>VLOOKUP($A105,Right!$A:$J,COLUMN(Right!E$1),FALSE)+VLOOKUP($B105,Left!$A:$J,COLUMN(Left!E$1),FALSE)</f>
        <v>0</v>
      </c>
      <c r="G105" s="3">
        <f>VLOOKUP($A105,Right!$A:$J,COLUMN(Right!F$1),FALSE)+VLOOKUP($B105,Left!$A:$J,COLUMN(Left!F$1),FALSE)</f>
        <v>0</v>
      </c>
      <c r="H105" s="3">
        <f>VLOOKUP($A105,Right!$A:$J,COLUMN(Right!G$1),FALSE)+VLOOKUP($B105,Left!$A:$J,COLUMN(Left!G$1),FALSE)</f>
        <v>-18</v>
      </c>
      <c r="I105" s="3">
        <f>VLOOKUP($A105,Right!$A:$J,COLUMN(Right!H$1),FALSE)+VLOOKUP($B105,Left!$A:$J,COLUMN(Left!H$1),FALSE)</f>
        <v>-26</v>
      </c>
      <c r="J105" s="3">
        <f>VLOOKUP($A105,Right!$A:$J,COLUMN(Right!I$1),FALSE)+VLOOKUP($B105,Left!$A:$J,COLUMN(Left!I$1),FALSE)</f>
        <v>-26</v>
      </c>
      <c r="K105" s="2">
        <f>VLOOKUP($A105,Right!$A:$J,COLUMN(Right!J$1),FALSE)+VLOOKUP($B105,Left!$A:$J,COLUMN(Left!J$1),FALSE)</f>
        <v>-39</v>
      </c>
      <c r="L105" s="4"/>
      <c r="M105" s="4" t="str">
        <f t="shared" si="1"/>
        <v>_R,ft</v>
      </c>
      <c r="N105" s="4">
        <f t="shared" si="2"/>
        <v>0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>
      <c r="A106" s="4" t="str">
        <f>IFERROR(__xludf.DUMMYFUNCTION("""COMPUTED_VALUE"""),"_R")</f>
        <v>_R</v>
      </c>
      <c r="B106" s="4" t="str">
        <f>IFERROR(__xludf.DUMMYFUNCTION("""COMPUTED_VALUE"""),"vwy")</f>
        <v>vwy</v>
      </c>
      <c r="C106" s="2">
        <f>VLOOKUP($A106,Right!$A:$J,COLUMN(Right!B$1),FALSE)+VLOOKUP($B106,Left!$A:$J,COLUMN(Left!B$1),FALSE)</f>
        <v>-36</v>
      </c>
      <c r="D106" s="3">
        <f>VLOOKUP($A106,Right!$A:$J,COLUMN(Right!C$1),FALSE)+VLOOKUP($B106,Left!$A:$J,COLUMN(Left!C$1),FALSE)</f>
        <v>-71</v>
      </c>
      <c r="E106" s="3">
        <f>VLOOKUP($A106,Right!$A:$J,COLUMN(Right!D$1),FALSE)+VLOOKUP($B106,Left!$A:$J,COLUMN(Left!D$1),FALSE)</f>
        <v>-66</v>
      </c>
      <c r="F106" s="3">
        <f>VLOOKUP($A106,Right!$A:$J,COLUMN(Right!E$1),FALSE)+VLOOKUP($B106,Left!$A:$J,COLUMN(Left!E$1),FALSE)</f>
        <v>0</v>
      </c>
      <c r="G106" s="3">
        <f>VLOOKUP($A106,Right!$A:$J,COLUMN(Right!F$1),FALSE)+VLOOKUP($B106,Left!$A:$J,COLUMN(Left!F$1),FALSE)</f>
        <v>0</v>
      </c>
      <c r="H106" s="3">
        <f>VLOOKUP($A106,Right!$A:$J,COLUMN(Right!G$1),FALSE)+VLOOKUP($B106,Left!$A:$J,COLUMN(Left!G$1),FALSE)</f>
        <v>-46</v>
      </c>
      <c r="I106" s="3">
        <f>VLOOKUP($A106,Right!$A:$J,COLUMN(Right!H$1),FALSE)+VLOOKUP($B106,Left!$A:$J,COLUMN(Left!H$1),FALSE)</f>
        <v>-65</v>
      </c>
      <c r="J106" s="3">
        <f>VLOOKUP($A106,Right!$A:$J,COLUMN(Right!I$1),FALSE)+VLOOKUP($B106,Left!$A:$J,COLUMN(Left!I$1),FALSE)</f>
        <v>-65</v>
      </c>
      <c r="K106" s="2">
        <f>VLOOKUP($A106,Right!$A:$J,COLUMN(Right!J$1),FALSE)+VLOOKUP($B106,Left!$A:$J,COLUMN(Left!J$1),FALSE)</f>
        <v>-36</v>
      </c>
      <c r="L106" s="4"/>
      <c r="M106" s="4" t="str">
        <f t="shared" si="1"/>
        <v>_R,vwy</v>
      </c>
      <c r="N106" s="4">
        <f t="shared" si="2"/>
        <v>0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>
      <c r="A107" s="4" t="str">
        <f>IFERROR(__xludf.DUMMYFUNCTION("""COMPUTED_VALUE"""),"_R")</f>
        <v>_R</v>
      </c>
      <c r="B107" s="4" t="str">
        <f>IFERROR(__xludf.DUMMYFUNCTION("""COMPUTED_VALUE"""),"x")</f>
        <v>x</v>
      </c>
      <c r="C107" s="2">
        <f>VLOOKUP($A107,Right!$A:$J,COLUMN(Right!B$1),FALSE)+VLOOKUP($B107,Left!$A:$J,COLUMN(Left!B$1),FALSE)</f>
        <v>-33</v>
      </c>
      <c r="D107" s="3">
        <f>VLOOKUP($A107,Right!$A:$J,COLUMN(Right!C$1),FALSE)+VLOOKUP($B107,Left!$A:$J,COLUMN(Left!C$1),FALSE)</f>
        <v>-71</v>
      </c>
      <c r="E107" s="3">
        <f>VLOOKUP($A107,Right!$A:$J,COLUMN(Right!D$1),FALSE)+VLOOKUP($B107,Left!$A:$J,COLUMN(Left!D$1),FALSE)</f>
        <v>-14</v>
      </c>
      <c r="F107" s="3">
        <f>VLOOKUP($A107,Right!$A:$J,COLUMN(Right!E$1),FALSE)+VLOOKUP($B107,Left!$A:$J,COLUMN(Left!E$1),FALSE)</f>
        <v>0</v>
      </c>
      <c r="G107" s="3">
        <f>VLOOKUP($A107,Right!$A:$J,COLUMN(Right!F$1),FALSE)+VLOOKUP($B107,Left!$A:$J,COLUMN(Left!F$1),FALSE)</f>
        <v>-7</v>
      </c>
      <c r="H107" s="3">
        <f>VLOOKUP($A107,Right!$A:$J,COLUMN(Right!G$1),FALSE)+VLOOKUP($B107,Left!$A:$J,COLUMN(Left!G$1),FALSE)</f>
        <v>-20</v>
      </c>
      <c r="I107" s="3">
        <f>VLOOKUP($A107,Right!$A:$J,COLUMN(Right!H$1),FALSE)+VLOOKUP($B107,Left!$A:$J,COLUMN(Left!H$1),FALSE)</f>
        <v>0</v>
      </c>
      <c r="J107" s="3">
        <f>VLOOKUP($A107,Right!$A:$J,COLUMN(Right!I$1),FALSE)+VLOOKUP($B107,Left!$A:$J,COLUMN(Left!I$1),FALSE)</f>
        <v>0</v>
      </c>
      <c r="K107" s="2">
        <f>VLOOKUP($A107,Right!$A:$J,COLUMN(Right!J$1),FALSE)+VLOOKUP($B107,Left!$A:$J,COLUMN(Left!J$1),FALSE)</f>
        <v>-33</v>
      </c>
      <c r="L107" s="4"/>
      <c r="M107" s="4" t="str">
        <f t="shared" si="1"/>
        <v>_R,x</v>
      </c>
      <c r="N107" s="4">
        <f t="shared" si="2"/>
        <v>0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>
      <c r="A108" s="4" t="str">
        <f>IFERROR(__xludf.DUMMYFUNCTION("""COMPUTED_VALUE"""),"_R")</f>
        <v>_R</v>
      </c>
      <c r="B108" s="4" t="str">
        <f>IFERROR(__xludf.DUMMYFUNCTION("""COMPUTED_VALUE"""),"cdegoq")</f>
        <v>cdegoq</v>
      </c>
      <c r="C108" s="2">
        <f>VLOOKUP($A108,Right!$A:$J,COLUMN(Right!B$1),FALSE)+VLOOKUP($B108,Left!$A:$J,COLUMN(Left!B$1),FALSE)</f>
        <v>-46</v>
      </c>
      <c r="D108" s="3">
        <f>VLOOKUP($A108,Right!$A:$J,COLUMN(Right!C$1),FALSE)+VLOOKUP($B108,Left!$A:$J,COLUMN(Left!C$1),FALSE)</f>
        <v>-91</v>
      </c>
      <c r="E108" s="3">
        <f>VLOOKUP($A108,Right!$A:$J,COLUMN(Right!D$1),FALSE)+VLOOKUP($B108,Left!$A:$J,COLUMN(Left!D$1),FALSE)</f>
        <v>-40</v>
      </c>
      <c r="F108" s="3">
        <f>VLOOKUP($A108,Right!$A:$J,COLUMN(Right!E$1),FALSE)+VLOOKUP($B108,Left!$A:$J,COLUMN(Left!E$1),FALSE)</f>
        <v>-39</v>
      </c>
      <c r="G108" s="3">
        <f>VLOOKUP($A108,Right!$A:$J,COLUMN(Right!F$1),FALSE)+VLOOKUP($B108,Left!$A:$J,COLUMN(Left!F$1),FALSE)</f>
        <v>-13</v>
      </c>
      <c r="H108" s="3">
        <f>VLOOKUP($A108,Right!$A:$J,COLUMN(Right!G$1),FALSE)+VLOOKUP($B108,Left!$A:$J,COLUMN(Left!G$1),FALSE)</f>
        <v>-7</v>
      </c>
      <c r="I108" s="3">
        <f>VLOOKUP($A108,Right!$A:$J,COLUMN(Right!H$1),FALSE)+VLOOKUP($B108,Left!$A:$J,COLUMN(Left!H$1),FALSE)</f>
        <v>-13</v>
      </c>
      <c r="J108" s="3">
        <f>VLOOKUP($A108,Right!$A:$J,COLUMN(Right!I$1),FALSE)+VLOOKUP($B108,Left!$A:$J,COLUMN(Left!I$1),FALSE)</f>
        <v>-26</v>
      </c>
      <c r="K108" s="2">
        <f>VLOOKUP($A108,Right!$A:$J,COLUMN(Right!J$1),FALSE)+VLOOKUP($B108,Left!$A:$J,COLUMN(Left!J$1),FALSE)</f>
        <v>-46</v>
      </c>
      <c r="L108" s="4"/>
      <c r="M108" s="4" t="str">
        <f t="shared" si="1"/>
        <v>_R,cdegoq</v>
      </c>
      <c r="N108" s="4">
        <f t="shared" si="2"/>
        <v>-7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>
      <c r="A109" s="4" t="str">
        <f>IFERROR(__xludf.DUMMYFUNCTION("""COMPUTED_VALUE"""),"_R")</f>
        <v>_R</v>
      </c>
      <c r="B109" s="4" t="str">
        <f>IFERROR(__xludf.DUMMYFUNCTION("""COMPUTED_VALUE"""),"a")</f>
        <v>a</v>
      </c>
      <c r="C109" s="2">
        <f>VLOOKUP($A109,Right!$A:$J,COLUMN(Right!B$1),FALSE)+VLOOKUP($B109,Left!$A:$J,COLUMN(Left!B$1),FALSE)</f>
        <v>-46</v>
      </c>
      <c r="D109" s="3">
        <f>VLOOKUP($A109,Right!$A:$J,COLUMN(Right!C$1),FALSE)+VLOOKUP($B109,Left!$A:$J,COLUMN(Left!C$1),FALSE)</f>
        <v>-91</v>
      </c>
      <c r="E109" s="3">
        <f>VLOOKUP($A109,Right!$A:$J,COLUMN(Right!D$1),FALSE)+VLOOKUP($B109,Left!$A:$J,COLUMN(Left!D$1),FALSE)</f>
        <v>-40</v>
      </c>
      <c r="F109" s="3">
        <f>VLOOKUP($A109,Right!$A:$J,COLUMN(Right!E$1),FALSE)+VLOOKUP($B109,Left!$A:$J,COLUMN(Left!E$1),FALSE)</f>
        <v>-39</v>
      </c>
      <c r="G109" s="3">
        <f>VLOOKUP($A109,Right!$A:$J,COLUMN(Right!F$1),FALSE)+VLOOKUP($B109,Left!$A:$J,COLUMN(Left!F$1),FALSE)</f>
        <v>-26</v>
      </c>
      <c r="H109" s="3">
        <f>VLOOKUP($A109,Right!$A:$J,COLUMN(Right!G$1),FALSE)+VLOOKUP($B109,Left!$A:$J,COLUMN(Left!G$1),FALSE)</f>
        <v>-7</v>
      </c>
      <c r="I109" s="3">
        <f>VLOOKUP($A109,Right!$A:$J,COLUMN(Right!H$1),FALSE)+VLOOKUP($B109,Left!$A:$J,COLUMN(Left!H$1),FALSE)</f>
        <v>-13</v>
      </c>
      <c r="J109" s="3">
        <f>VLOOKUP($A109,Right!$A:$J,COLUMN(Right!I$1),FALSE)+VLOOKUP($B109,Left!$A:$J,COLUMN(Left!I$1),FALSE)</f>
        <v>-26</v>
      </c>
      <c r="K109" s="2">
        <f>VLOOKUP($A109,Right!$A:$J,COLUMN(Right!J$1),FALSE)+VLOOKUP($B109,Left!$A:$J,COLUMN(Left!J$1),FALSE)</f>
        <v>-46</v>
      </c>
      <c r="L109" s="4"/>
      <c r="M109" s="4" t="str">
        <f t="shared" si="1"/>
        <v>_R,a</v>
      </c>
      <c r="N109" s="4">
        <f t="shared" si="2"/>
        <v>-7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>
      <c r="A110" s="4" t="str">
        <f>IFERROR(__xludf.DUMMYFUNCTION("""COMPUTED_VALUE"""),"_R")</f>
        <v>_R</v>
      </c>
      <c r="B110" s="4" t="str">
        <f>IFERROR(__xludf.DUMMYFUNCTION("""COMPUTED_VALUE"""),"mnprz")</f>
        <v>mnprz</v>
      </c>
      <c r="C110" s="2">
        <f>VLOOKUP($A110,Right!$A:$J,COLUMN(Right!B$1),FALSE)+VLOOKUP($B110,Left!$A:$J,COLUMN(Left!B$1),FALSE)</f>
        <v>-33</v>
      </c>
      <c r="D110" s="3">
        <f>VLOOKUP($A110,Right!$A:$J,COLUMN(Right!C$1),FALSE)+VLOOKUP($B110,Left!$A:$J,COLUMN(Left!C$1),FALSE)</f>
        <v>-71</v>
      </c>
      <c r="E110" s="3">
        <f>VLOOKUP($A110,Right!$A:$J,COLUMN(Right!D$1),FALSE)+VLOOKUP($B110,Left!$A:$J,COLUMN(Left!D$1),FALSE)</f>
        <v>0</v>
      </c>
      <c r="F110" s="3">
        <f>VLOOKUP($A110,Right!$A:$J,COLUMN(Right!E$1),FALSE)+VLOOKUP($B110,Left!$A:$J,COLUMN(Left!E$1),FALSE)</f>
        <v>0</v>
      </c>
      <c r="G110" s="3">
        <f>VLOOKUP($A110,Right!$A:$J,COLUMN(Right!F$1),FALSE)+VLOOKUP($B110,Left!$A:$J,COLUMN(Left!F$1),FALSE)</f>
        <v>0</v>
      </c>
      <c r="H110" s="3">
        <f>VLOOKUP($A110,Right!$A:$J,COLUMN(Right!G$1),FALSE)+VLOOKUP($B110,Left!$A:$J,COLUMN(Left!G$1),FALSE)</f>
        <v>-7</v>
      </c>
      <c r="I110" s="3">
        <f>VLOOKUP($A110,Right!$A:$J,COLUMN(Right!H$1),FALSE)+VLOOKUP($B110,Left!$A:$J,COLUMN(Left!H$1),FALSE)</f>
        <v>0</v>
      </c>
      <c r="J110" s="3">
        <f>VLOOKUP($A110,Right!$A:$J,COLUMN(Right!I$1),FALSE)+VLOOKUP($B110,Left!$A:$J,COLUMN(Left!I$1),FALSE)</f>
        <v>0</v>
      </c>
      <c r="K110" s="2">
        <f>VLOOKUP($A110,Right!$A:$J,COLUMN(Right!J$1),FALSE)+VLOOKUP($B110,Left!$A:$J,COLUMN(Left!J$1),FALSE)</f>
        <v>-33</v>
      </c>
      <c r="L110" s="4"/>
      <c r="M110" s="4" t="str">
        <f t="shared" si="1"/>
        <v>_R,mnprz</v>
      </c>
      <c r="N110" s="4">
        <f t="shared" si="2"/>
        <v>0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>
      <c r="A111" s="4" t="str">
        <f>IFERROR(__xludf.DUMMYFUNCTION("""COMPUTED_VALUE"""),"_R")</f>
        <v>_R</v>
      </c>
      <c r="B111" s="4" t="str">
        <f>IFERROR(__xludf.DUMMYFUNCTION("""COMPUTED_VALUE"""),"s")</f>
        <v>s</v>
      </c>
      <c r="C111" s="2">
        <f>VLOOKUP($A111,Right!$A:$J,COLUMN(Right!B$1),FALSE)+VLOOKUP($B111,Left!$A:$J,COLUMN(Left!B$1),FALSE)</f>
        <v>-46</v>
      </c>
      <c r="D111" s="3">
        <f>VLOOKUP($A111,Right!$A:$J,COLUMN(Right!C$1),FALSE)+VLOOKUP($B111,Left!$A:$J,COLUMN(Left!C$1),FALSE)</f>
        <v>-91</v>
      </c>
      <c r="E111" s="3">
        <f>VLOOKUP($A111,Right!$A:$J,COLUMN(Right!D$1),FALSE)+VLOOKUP($B111,Left!$A:$J,COLUMN(Left!D$1),FALSE)</f>
        <v>-40</v>
      </c>
      <c r="F111" s="3">
        <f>VLOOKUP($A111,Right!$A:$J,COLUMN(Right!E$1),FALSE)+VLOOKUP($B111,Left!$A:$J,COLUMN(Left!E$1),FALSE)</f>
        <v>-39</v>
      </c>
      <c r="G111" s="3">
        <f>VLOOKUP($A111,Right!$A:$J,COLUMN(Right!F$1),FALSE)+VLOOKUP($B111,Left!$A:$J,COLUMN(Left!F$1),FALSE)</f>
        <v>-13</v>
      </c>
      <c r="H111" s="3">
        <f>VLOOKUP($A111,Right!$A:$J,COLUMN(Right!G$1),FALSE)+VLOOKUP($B111,Left!$A:$J,COLUMN(Left!G$1),FALSE)</f>
        <v>-7</v>
      </c>
      <c r="I111" s="3">
        <f>VLOOKUP($A111,Right!$A:$J,COLUMN(Right!H$1),FALSE)+VLOOKUP($B111,Left!$A:$J,COLUMN(Left!H$1),FALSE)</f>
        <v>0</v>
      </c>
      <c r="J111" s="3">
        <f>VLOOKUP($A111,Right!$A:$J,COLUMN(Right!I$1),FALSE)+VLOOKUP($B111,Left!$A:$J,COLUMN(Left!I$1),FALSE)</f>
        <v>0</v>
      </c>
      <c r="K111" s="2">
        <f>VLOOKUP($A111,Right!$A:$J,COLUMN(Right!J$1),FALSE)+VLOOKUP($B111,Left!$A:$J,COLUMN(Left!J$1),FALSE)</f>
        <v>-46</v>
      </c>
      <c r="L111" s="4"/>
      <c r="M111" s="4" t="str">
        <f t="shared" si="1"/>
        <v>_R,s</v>
      </c>
      <c r="N111" s="4">
        <f t="shared" si="2"/>
        <v>0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>
      <c r="A112" s="4" t="str">
        <f>IFERROR(__xludf.DUMMYFUNCTION("""COMPUTED_VALUE"""),"_R")</f>
        <v>_R</v>
      </c>
      <c r="B112" s="4" t="str">
        <f>IFERROR(__xludf.DUMMYFUNCTION("""COMPUTED_VALUE"""),"u")</f>
        <v>u</v>
      </c>
      <c r="C112" s="2">
        <f>VLOOKUP($A112,Right!$A:$J,COLUMN(Right!B$1),FALSE)+VLOOKUP($B112,Left!$A:$J,COLUMN(Left!B$1),FALSE)</f>
        <v>-33</v>
      </c>
      <c r="D112" s="3">
        <f>VLOOKUP($A112,Right!$A:$J,COLUMN(Right!C$1),FALSE)+VLOOKUP($B112,Left!$A:$J,COLUMN(Left!C$1),FALSE)</f>
        <v>-72</v>
      </c>
      <c r="E112" s="3">
        <f>VLOOKUP($A112,Right!$A:$J,COLUMN(Right!D$1),FALSE)+VLOOKUP($B112,Left!$A:$J,COLUMN(Left!D$1),FALSE)</f>
        <v>-14</v>
      </c>
      <c r="F112" s="3">
        <f>VLOOKUP($A112,Right!$A:$J,COLUMN(Right!E$1),FALSE)+VLOOKUP($B112,Left!$A:$J,COLUMN(Left!E$1),FALSE)</f>
        <v>0</v>
      </c>
      <c r="G112" s="3">
        <f>VLOOKUP($A112,Right!$A:$J,COLUMN(Right!F$1),FALSE)+VLOOKUP($B112,Left!$A:$J,COLUMN(Left!F$1),FALSE)</f>
        <v>0</v>
      </c>
      <c r="H112" s="3">
        <f>VLOOKUP($A112,Right!$A:$J,COLUMN(Right!G$1),FALSE)+VLOOKUP($B112,Left!$A:$J,COLUMN(Left!G$1),FALSE)</f>
        <v>-7</v>
      </c>
      <c r="I112" s="3">
        <f>VLOOKUP($A112,Right!$A:$J,COLUMN(Right!H$1),FALSE)+VLOOKUP($B112,Left!$A:$J,COLUMN(Left!H$1),FALSE)</f>
        <v>-13</v>
      </c>
      <c r="J112" s="3">
        <f>VLOOKUP($A112,Right!$A:$J,COLUMN(Right!I$1),FALSE)+VLOOKUP($B112,Left!$A:$J,COLUMN(Left!I$1),FALSE)</f>
        <v>-26</v>
      </c>
      <c r="K112" s="2">
        <f>VLOOKUP($A112,Right!$A:$J,COLUMN(Right!J$1),FALSE)+VLOOKUP($B112,Left!$A:$J,COLUMN(Left!J$1),FALSE)</f>
        <v>-33</v>
      </c>
      <c r="L112" s="4"/>
      <c r="M112" s="4" t="str">
        <f t="shared" si="1"/>
        <v>_R,u</v>
      </c>
      <c r="N112" s="4">
        <f t="shared" si="2"/>
        <v>0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>
      <c r="A113" s="4" t="str">
        <f>IFERROR(__xludf.DUMMYFUNCTION("""COMPUTED_VALUE"""),"_S")</f>
        <v>_S</v>
      </c>
      <c r="B113" s="4" t="str">
        <f>IFERROR(__xludf.DUMMYFUNCTION("""COMPUTED_VALUE"""),"ft")</f>
        <v>ft</v>
      </c>
      <c r="C113" s="2">
        <f>VLOOKUP($A113,Right!$A:$J,COLUMN(Right!B$1),FALSE)+VLOOKUP($B113,Left!$A:$J,COLUMN(Left!B$1),FALSE)</f>
        <v>-39</v>
      </c>
      <c r="D113" s="3">
        <f>VLOOKUP($A113,Right!$A:$J,COLUMN(Right!C$1),FALSE)+VLOOKUP($B113,Left!$A:$J,COLUMN(Left!C$1),FALSE)</f>
        <v>-78</v>
      </c>
      <c r="E113" s="3">
        <f>VLOOKUP($A113,Right!$A:$J,COLUMN(Right!D$1),FALSE)+VLOOKUP($B113,Left!$A:$J,COLUMN(Left!D$1),FALSE)</f>
        <v>0</v>
      </c>
      <c r="F113" s="3">
        <f>VLOOKUP($A113,Right!$A:$J,COLUMN(Right!E$1),FALSE)+VLOOKUP($B113,Left!$A:$J,COLUMN(Left!E$1),FALSE)</f>
        <v>-13</v>
      </c>
      <c r="G113" s="3">
        <f>VLOOKUP($A113,Right!$A:$J,COLUMN(Right!F$1),FALSE)+VLOOKUP($B113,Left!$A:$J,COLUMN(Left!F$1),FALSE)</f>
        <v>-13</v>
      </c>
      <c r="H113" s="3">
        <f>VLOOKUP($A113,Right!$A:$J,COLUMN(Right!G$1),FALSE)+VLOOKUP($B113,Left!$A:$J,COLUMN(Left!G$1),FALSE)</f>
        <v>-11</v>
      </c>
      <c r="I113" s="3">
        <f>VLOOKUP($A113,Right!$A:$J,COLUMN(Right!H$1),FALSE)+VLOOKUP($B113,Left!$A:$J,COLUMN(Left!H$1),FALSE)</f>
        <v>-33</v>
      </c>
      <c r="J113" s="3">
        <f>VLOOKUP($A113,Right!$A:$J,COLUMN(Right!I$1),FALSE)+VLOOKUP($B113,Left!$A:$J,COLUMN(Left!I$1),FALSE)</f>
        <v>-33</v>
      </c>
      <c r="K113" s="2">
        <f>VLOOKUP($A113,Right!$A:$J,COLUMN(Right!J$1),FALSE)+VLOOKUP($B113,Left!$A:$J,COLUMN(Left!J$1),FALSE)</f>
        <v>-39</v>
      </c>
      <c r="L113" s="4"/>
      <c r="M113" s="4" t="str">
        <f t="shared" si="1"/>
        <v>_S,ft</v>
      </c>
      <c r="N113" s="4">
        <f t="shared" si="2"/>
        <v>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>
      <c r="A114" s="4" t="str">
        <f>IFERROR(__xludf.DUMMYFUNCTION("""COMPUTED_VALUE"""),"_S")</f>
        <v>_S</v>
      </c>
      <c r="B114" s="4" t="str">
        <f>IFERROR(__xludf.DUMMYFUNCTION("""COMPUTED_VALUE"""),"vwy")</f>
        <v>vwy</v>
      </c>
      <c r="C114" s="2">
        <f>VLOOKUP($A114,Right!$A:$J,COLUMN(Right!B$1),FALSE)+VLOOKUP($B114,Left!$A:$J,COLUMN(Left!B$1),FALSE)</f>
        <v>-36</v>
      </c>
      <c r="D114" s="3">
        <f>VLOOKUP($A114,Right!$A:$J,COLUMN(Right!C$1),FALSE)+VLOOKUP($B114,Left!$A:$J,COLUMN(Left!C$1),FALSE)</f>
        <v>-71</v>
      </c>
      <c r="E114" s="3">
        <f>VLOOKUP($A114,Right!$A:$J,COLUMN(Right!D$1),FALSE)+VLOOKUP($B114,Left!$A:$J,COLUMN(Left!D$1),FALSE)</f>
        <v>-66</v>
      </c>
      <c r="F114" s="3">
        <f>VLOOKUP($A114,Right!$A:$J,COLUMN(Right!E$1),FALSE)+VLOOKUP($B114,Left!$A:$J,COLUMN(Left!E$1),FALSE)</f>
        <v>-13</v>
      </c>
      <c r="G114" s="3">
        <f>VLOOKUP($A114,Right!$A:$J,COLUMN(Right!F$1),FALSE)+VLOOKUP($B114,Left!$A:$J,COLUMN(Left!F$1),FALSE)</f>
        <v>-13</v>
      </c>
      <c r="H114" s="3">
        <f>VLOOKUP($A114,Right!$A:$J,COLUMN(Right!G$1),FALSE)+VLOOKUP($B114,Left!$A:$J,COLUMN(Left!G$1),FALSE)</f>
        <v>-39</v>
      </c>
      <c r="I114" s="3">
        <f>VLOOKUP($A114,Right!$A:$J,COLUMN(Right!H$1),FALSE)+VLOOKUP($B114,Left!$A:$J,COLUMN(Left!H$1),FALSE)</f>
        <v>-72</v>
      </c>
      <c r="J114" s="3">
        <f>VLOOKUP($A114,Right!$A:$J,COLUMN(Right!I$1),FALSE)+VLOOKUP($B114,Left!$A:$J,COLUMN(Left!I$1),FALSE)</f>
        <v>-72</v>
      </c>
      <c r="K114" s="2">
        <f>VLOOKUP($A114,Right!$A:$J,COLUMN(Right!J$1),FALSE)+VLOOKUP($B114,Left!$A:$J,COLUMN(Left!J$1),FALSE)</f>
        <v>-36</v>
      </c>
      <c r="L114" s="4"/>
      <c r="M114" s="4" t="str">
        <f t="shared" si="1"/>
        <v>_S,vwy</v>
      </c>
      <c r="N114" s="4">
        <f t="shared" si="2"/>
        <v>-13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>
      <c r="A115" s="4" t="str">
        <f>IFERROR(__xludf.DUMMYFUNCTION("""COMPUTED_VALUE"""),"_S")</f>
        <v>_S</v>
      </c>
      <c r="B115" s="4" t="str">
        <f>IFERROR(__xludf.DUMMYFUNCTION("""COMPUTED_VALUE"""),"x")</f>
        <v>x</v>
      </c>
      <c r="C115" s="2">
        <f>VLOOKUP($A115,Right!$A:$J,COLUMN(Right!B$1),FALSE)+VLOOKUP($B115,Left!$A:$J,COLUMN(Left!B$1),FALSE)</f>
        <v>-33</v>
      </c>
      <c r="D115" s="3">
        <f>VLOOKUP($A115,Right!$A:$J,COLUMN(Right!C$1),FALSE)+VLOOKUP($B115,Left!$A:$J,COLUMN(Left!C$1),FALSE)</f>
        <v>-71</v>
      </c>
      <c r="E115" s="3">
        <f>VLOOKUP($A115,Right!$A:$J,COLUMN(Right!D$1),FALSE)+VLOOKUP($B115,Left!$A:$J,COLUMN(Left!D$1),FALSE)</f>
        <v>-14</v>
      </c>
      <c r="F115" s="3">
        <f>VLOOKUP($A115,Right!$A:$J,COLUMN(Right!E$1),FALSE)+VLOOKUP($B115,Left!$A:$J,COLUMN(Left!E$1),FALSE)</f>
        <v>-13</v>
      </c>
      <c r="G115" s="3">
        <f>VLOOKUP($A115,Right!$A:$J,COLUMN(Right!F$1),FALSE)+VLOOKUP($B115,Left!$A:$J,COLUMN(Left!F$1),FALSE)</f>
        <v>-20</v>
      </c>
      <c r="H115" s="3">
        <f>VLOOKUP($A115,Right!$A:$J,COLUMN(Right!G$1),FALSE)+VLOOKUP($B115,Left!$A:$J,COLUMN(Left!G$1),FALSE)</f>
        <v>-13</v>
      </c>
      <c r="I115" s="3">
        <f>VLOOKUP($A115,Right!$A:$J,COLUMN(Right!H$1),FALSE)+VLOOKUP($B115,Left!$A:$J,COLUMN(Left!H$1),FALSE)</f>
        <v>-7</v>
      </c>
      <c r="J115" s="3">
        <f>VLOOKUP($A115,Right!$A:$J,COLUMN(Right!I$1),FALSE)+VLOOKUP($B115,Left!$A:$J,COLUMN(Left!I$1),FALSE)</f>
        <v>-7</v>
      </c>
      <c r="K115" s="2">
        <f>VLOOKUP($A115,Right!$A:$J,COLUMN(Right!J$1),FALSE)+VLOOKUP($B115,Left!$A:$J,COLUMN(Left!J$1),FALSE)</f>
        <v>-33</v>
      </c>
      <c r="L115" s="4"/>
      <c r="M115" s="4" t="str">
        <f t="shared" si="1"/>
        <v>_S,x</v>
      </c>
      <c r="N115" s="4">
        <f t="shared" si="2"/>
        <v>-7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>
      <c r="A116" s="4" t="str">
        <f>IFERROR(__xludf.DUMMYFUNCTION("""COMPUTED_VALUE"""),"_S")</f>
        <v>_S</v>
      </c>
      <c r="B116" s="4" t="str">
        <f>IFERROR(__xludf.DUMMYFUNCTION("""COMPUTED_VALUE"""),"cdegoq")</f>
        <v>cdegoq</v>
      </c>
      <c r="C116" s="2">
        <f>VLOOKUP($A116,Right!$A:$J,COLUMN(Right!B$1),FALSE)+VLOOKUP($B116,Left!$A:$J,COLUMN(Left!B$1),FALSE)</f>
        <v>-46</v>
      </c>
      <c r="D116" s="3">
        <f>VLOOKUP($A116,Right!$A:$J,COLUMN(Right!C$1),FALSE)+VLOOKUP($B116,Left!$A:$J,COLUMN(Left!C$1),FALSE)</f>
        <v>-91</v>
      </c>
      <c r="E116" s="3">
        <f>VLOOKUP($A116,Right!$A:$J,COLUMN(Right!D$1),FALSE)+VLOOKUP($B116,Left!$A:$J,COLUMN(Left!D$1),FALSE)</f>
        <v>-40</v>
      </c>
      <c r="F116" s="3">
        <f>VLOOKUP($A116,Right!$A:$J,COLUMN(Right!E$1),FALSE)+VLOOKUP($B116,Left!$A:$J,COLUMN(Left!E$1),FALSE)</f>
        <v>-52</v>
      </c>
      <c r="G116" s="3">
        <f>VLOOKUP($A116,Right!$A:$J,COLUMN(Right!F$1),FALSE)+VLOOKUP($B116,Left!$A:$J,COLUMN(Left!F$1),FALSE)</f>
        <v>-26</v>
      </c>
      <c r="H116" s="3">
        <f>VLOOKUP($A116,Right!$A:$J,COLUMN(Right!G$1),FALSE)+VLOOKUP($B116,Left!$A:$J,COLUMN(Left!G$1),FALSE)</f>
        <v>0</v>
      </c>
      <c r="I116" s="3">
        <f>VLOOKUP($A116,Right!$A:$J,COLUMN(Right!H$1),FALSE)+VLOOKUP($B116,Left!$A:$J,COLUMN(Left!H$1),FALSE)</f>
        <v>-20</v>
      </c>
      <c r="J116" s="3">
        <f>VLOOKUP($A116,Right!$A:$J,COLUMN(Right!I$1),FALSE)+VLOOKUP($B116,Left!$A:$J,COLUMN(Left!I$1),FALSE)</f>
        <v>-33</v>
      </c>
      <c r="K116" s="2">
        <f>VLOOKUP($A116,Right!$A:$J,COLUMN(Right!J$1),FALSE)+VLOOKUP($B116,Left!$A:$J,COLUMN(Left!J$1),FALSE)</f>
        <v>-46</v>
      </c>
      <c r="L116" s="4"/>
      <c r="M116" s="4" t="str">
        <f t="shared" si="1"/>
        <v>_S,cdegoq</v>
      </c>
      <c r="N116" s="4">
        <f t="shared" si="2"/>
        <v>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>
      <c r="A117" s="4" t="str">
        <f>IFERROR(__xludf.DUMMYFUNCTION("""COMPUTED_VALUE"""),"_S")</f>
        <v>_S</v>
      </c>
      <c r="B117" s="4" t="str">
        <f>IFERROR(__xludf.DUMMYFUNCTION("""COMPUTED_VALUE"""),"a")</f>
        <v>a</v>
      </c>
      <c r="C117" s="2">
        <f>VLOOKUP($A117,Right!$A:$J,COLUMN(Right!B$1),FALSE)+VLOOKUP($B117,Left!$A:$J,COLUMN(Left!B$1),FALSE)</f>
        <v>-46</v>
      </c>
      <c r="D117" s="3">
        <f>VLOOKUP($A117,Right!$A:$J,COLUMN(Right!C$1),FALSE)+VLOOKUP($B117,Left!$A:$J,COLUMN(Left!C$1),FALSE)</f>
        <v>-91</v>
      </c>
      <c r="E117" s="3">
        <f>VLOOKUP($A117,Right!$A:$J,COLUMN(Right!D$1),FALSE)+VLOOKUP($B117,Left!$A:$J,COLUMN(Left!D$1),FALSE)</f>
        <v>-40</v>
      </c>
      <c r="F117" s="3">
        <f>VLOOKUP($A117,Right!$A:$J,COLUMN(Right!E$1),FALSE)+VLOOKUP($B117,Left!$A:$J,COLUMN(Left!E$1),FALSE)</f>
        <v>-52</v>
      </c>
      <c r="G117" s="3">
        <f>VLOOKUP($A117,Right!$A:$J,COLUMN(Right!F$1),FALSE)+VLOOKUP($B117,Left!$A:$J,COLUMN(Left!F$1),FALSE)</f>
        <v>-39</v>
      </c>
      <c r="H117" s="3">
        <f>VLOOKUP($A117,Right!$A:$J,COLUMN(Right!G$1),FALSE)+VLOOKUP($B117,Left!$A:$J,COLUMN(Left!G$1),FALSE)</f>
        <v>0</v>
      </c>
      <c r="I117" s="3">
        <f>VLOOKUP($A117,Right!$A:$J,COLUMN(Right!H$1),FALSE)+VLOOKUP($B117,Left!$A:$J,COLUMN(Left!H$1),FALSE)</f>
        <v>-20</v>
      </c>
      <c r="J117" s="3">
        <f>VLOOKUP($A117,Right!$A:$J,COLUMN(Right!I$1),FALSE)+VLOOKUP($B117,Left!$A:$J,COLUMN(Left!I$1),FALSE)</f>
        <v>-33</v>
      </c>
      <c r="K117" s="2">
        <f>VLOOKUP($A117,Right!$A:$J,COLUMN(Right!J$1),FALSE)+VLOOKUP($B117,Left!$A:$J,COLUMN(Left!J$1),FALSE)</f>
        <v>-46</v>
      </c>
      <c r="L117" s="4"/>
      <c r="M117" s="4" t="str">
        <f t="shared" si="1"/>
        <v>_S,a</v>
      </c>
      <c r="N117" s="4">
        <f t="shared" si="2"/>
        <v>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>
      <c r="A118" s="4" t="str">
        <f>IFERROR(__xludf.DUMMYFUNCTION("""COMPUTED_VALUE"""),"_S")</f>
        <v>_S</v>
      </c>
      <c r="B118" s="4" t="str">
        <f>IFERROR(__xludf.DUMMYFUNCTION("""COMPUTED_VALUE"""),"mnprz")</f>
        <v>mnprz</v>
      </c>
      <c r="C118" s="2">
        <f>VLOOKUP($A118,Right!$A:$J,COLUMN(Right!B$1),FALSE)+VLOOKUP($B118,Left!$A:$J,COLUMN(Left!B$1),FALSE)</f>
        <v>-33</v>
      </c>
      <c r="D118" s="3">
        <f>VLOOKUP($A118,Right!$A:$J,COLUMN(Right!C$1),FALSE)+VLOOKUP($B118,Left!$A:$J,COLUMN(Left!C$1),FALSE)</f>
        <v>-71</v>
      </c>
      <c r="E118" s="3">
        <f>VLOOKUP($A118,Right!$A:$J,COLUMN(Right!D$1),FALSE)+VLOOKUP($B118,Left!$A:$J,COLUMN(Left!D$1),FALSE)</f>
        <v>0</v>
      </c>
      <c r="F118" s="3">
        <f>VLOOKUP($A118,Right!$A:$J,COLUMN(Right!E$1),FALSE)+VLOOKUP($B118,Left!$A:$J,COLUMN(Left!E$1),FALSE)</f>
        <v>-13</v>
      </c>
      <c r="G118" s="3">
        <f>VLOOKUP($A118,Right!$A:$J,COLUMN(Right!F$1),FALSE)+VLOOKUP($B118,Left!$A:$J,COLUMN(Left!F$1),FALSE)</f>
        <v>-13</v>
      </c>
      <c r="H118" s="3">
        <f>VLOOKUP($A118,Right!$A:$J,COLUMN(Right!G$1),FALSE)+VLOOKUP($B118,Left!$A:$J,COLUMN(Left!G$1),FALSE)</f>
        <v>0</v>
      </c>
      <c r="I118" s="3">
        <f>VLOOKUP($A118,Right!$A:$J,COLUMN(Right!H$1),FALSE)+VLOOKUP($B118,Left!$A:$J,COLUMN(Left!H$1),FALSE)</f>
        <v>-7</v>
      </c>
      <c r="J118" s="3">
        <f>VLOOKUP($A118,Right!$A:$J,COLUMN(Right!I$1),FALSE)+VLOOKUP($B118,Left!$A:$J,COLUMN(Left!I$1),FALSE)</f>
        <v>-7</v>
      </c>
      <c r="K118" s="2">
        <f>VLOOKUP($A118,Right!$A:$J,COLUMN(Right!J$1),FALSE)+VLOOKUP($B118,Left!$A:$J,COLUMN(Left!J$1),FALSE)</f>
        <v>-33</v>
      </c>
      <c r="L118" s="4"/>
      <c r="M118" s="4" t="str">
        <f t="shared" si="1"/>
        <v>_S,mnprz</v>
      </c>
      <c r="N118" s="4">
        <f t="shared" si="2"/>
        <v>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>
      <c r="A119" s="4" t="str">
        <f>IFERROR(__xludf.DUMMYFUNCTION("""COMPUTED_VALUE"""),"_S")</f>
        <v>_S</v>
      </c>
      <c r="B119" s="4" t="str">
        <f>IFERROR(__xludf.DUMMYFUNCTION("""COMPUTED_VALUE"""),"s")</f>
        <v>s</v>
      </c>
      <c r="C119" s="2">
        <f>VLOOKUP($A119,Right!$A:$J,COLUMN(Right!B$1),FALSE)+VLOOKUP($B119,Left!$A:$J,COLUMN(Left!B$1),FALSE)</f>
        <v>-46</v>
      </c>
      <c r="D119" s="3">
        <f>VLOOKUP($A119,Right!$A:$J,COLUMN(Right!C$1),FALSE)+VLOOKUP($B119,Left!$A:$J,COLUMN(Left!C$1),FALSE)</f>
        <v>-91</v>
      </c>
      <c r="E119" s="3">
        <f>VLOOKUP($A119,Right!$A:$J,COLUMN(Right!D$1),FALSE)+VLOOKUP($B119,Left!$A:$J,COLUMN(Left!D$1),FALSE)</f>
        <v>-40</v>
      </c>
      <c r="F119" s="3">
        <f>VLOOKUP($A119,Right!$A:$J,COLUMN(Right!E$1),FALSE)+VLOOKUP($B119,Left!$A:$J,COLUMN(Left!E$1),FALSE)</f>
        <v>-52</v>
      </c>
      <c r="G119" s="3">
        <f>VLOOKUP($A119,Right!$A:$J,COLUMN(Right!F$1),FALSE)+VLOOKUP($B119,Left!$A:$J,COLUMN(Left!F$1),FALSE)</f>
        <v>-26</v>
      </c>
      <c r="H119" s="3">
        <f>VLOOKUP($A119,Right!$A:$J,COLUMN(Right!G$1),FALSE)+VLOOKUP($B119,Left!$A:$J,COLUMN(Left!G$1),FALSE)</f>
        <v>0</v>
      </c>
      <c r="I119" s="3">
        <f>VLOOKUP($A119,Right!$A:$J,COLUMN(Right!H$1),FALSE)+VLOOKUP($B119,Left!$A:$J,COLUMN(Left!H$1),FALSE)</f>
        <v>-7</v>
      </c>
      <c r="J119" s="3">
        <f>VLOOKUP($A119,Right!$A:$J,COLUMN(Right!I$1),FALSE)+VLOOKUP($B119,Left!$A:$J,COLUMN(Left!I$1),FALSE)</f>
        <v>-7</v>
      </c>
      <c r="K119" s="2">
        <f>VLOOKUP($A119,Right!$A:$J,COLUMN(Right!J$1),FALSE)+VLOOKUP($B119,Left!$A:$J,COLUMN(Left!J$1),FALSE)</f>
        <v>-46</v>
      </c>
      <c r="L119" s="4"/>
      <c r="M119" s="4" t="str">
        <f t="shared" si="1"/>
        <v>_S,s</v>
      </c>
      <c r="N119" s="4">
        <f t="shared" si="2"/>
        <v>0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>
      <c r="A120" s="4" t="str">
        <f>IFERROR(__xludf.DUMMYFUNCTION("""COMPUTED_VALUE"""),"_S")</f>
        <v>_S</v>
      </c>
      <c r="B120" s="4" t="str">
        <f>IFERROR(__xludf.DUMMYFUNCTION("""COMPUTED_VALUE"""),"u")</f>
        <v>u</v>
      </c>
      <c r="C120" s="2">
        <f>VLOOKUP($A120,Right!$A:$J,COLUMN(Right!B$1),FALSE)+VLOOKUP($B120,Left!$A:$J,COLUMN(Left!B$1),FALSE)</f>
        <v>-33</v>
      </c>
      <c r="D120" s="3">
        <f>VLOOKUP($A120,Right!$A:$J,COLUMN(Right!C$1),FALSE)+VLOOKUP($B120,Left!$A:$J,COLUMN(Left!C$1),FALSE)</f>
        <v>-72</v>
      </c>
      <c r="E120" s="3">
        <f>VLOOKUP($A120,Right!$A:$J,COLUMN(Right!D$1),FALSE)+VLOOKUP($B120,Left!$A:$J,COLUMN(Left!D$1),FALSE)</f>
        <v>-14</v>
      </c>
      <c r="F120" s="3">
        <f>VLOOKUP($A120,Right!$A:$J,COLUMN(Right!E$1),FALSE)+VLOOKUP($B120,Left!$A:$J,COLUMN(Left!E$1),FALSE)</f>
        <v>-13</v>
      </c>
      <c r="G120" s="3">
        <f>VLOOKUP($A120,Right!$A:$J,COLUMN(Right!F$1),FALSE)+VLOOKUP($B120,Left!$A:$J,COLUMN(Left!F$1),FALSE)</f>
        <v>-13</v>
      </c>
      <c r="H120" s="3">
        <f>VLOOKUP($A120,Right!$A:$J,COLUMN(Right!G$1),FALSE)+VLOOKUP($B120,Left!$A:$J,COLUMN(Left!G$1),FALSE)</f>
        <v>0</v>
      </c>
      <c r="I120" s="3">
        <f>VLOOKUP($A120,Right!$A:$J,COLUMN(Right!H$1),FALSE)+VLOOKUP($B120,Left!$A:$J,COLUMN(Left!H$1),FALSE)</f>
        <v>-20</v>
      </c>
      <c r="J120" s="3">
        <f>VLOOKUP($A120,Right!$A:$J,COLUMN(Right!I$1),FALSE)+VLOOKUP($B120,Left!$A:$J,COLUMN(Left!I$1),FALSE)</f>
        <v>-33</v>
      </c>
      <c r="K120" s="2">
        <f>VLOOKUP($A120,Right!$A:$J,COLUMN(Right!J$1),FALSE)+VLOOKUP($B120,Left!$A:$J,COLUMN(Left!J$1),FALSE)</f>
        <v>-33</v>
      </c>
      <c r="L120" s="4"/>
      <c r="M120" s="4" t="str">
        <f t="shared" si="1"/>
        <v>_S,u</v>
      </c>
      <c r="N120" s="4">
        <f t="shared" si="2"/>
        <v>0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>
      <c r="A121" s="4" t="str">
        <f>IFERROR(__xludf.DUMMYFUNCTION("""COMPUTED_VALUE"""),"_T")</f>
        <v>_T</v>
      </c>
      <c r="B121" s="4" t="str">
        <f>IFERROR(__xludf.DUMMYFUNCTION("""COMPUTED_VALUE"""),"ft")</f>
        <v>ft</v>
      </c>
      <c r="C121" s="2">
        <f>VLOOKUP($A121,Right!$A:$J,COLUMN(Right!B$1),FALSE)+VLOOKUP($B121,Left!$A:$J,COLUMN(Left!B$1),FALSE)</f>
        <v>-78</v>
      </c>
      <c r="D121" s="3">
        <f>VLOOKUP($A121,Right!$A:$J,COLUMN(Right!C$1),FALSE)+VLOOKUP($B121,Left!$A:$J,COLUMN(Left!C$1),FALSE)</f>
        <v>-78</v>
      </c>
      <c r="E121" s="3">
        <f>VLOOKUP($A121,Right!$A:$J,COLUMN(Right!D$1),FALSE)+VLOOKUP($B121,Left!$A:$J,COLUMN(Left!D$1),FALSE)</f>
        <v>-78</v>
      </c>
      <c r="F121" s="3">
        <f>VLOOKUP($A121,Right!$A:$J,COLUMN(Right!E$1),FALSE)+VLOOKUP($B121,Left!$A:$J,COLUMN(Left!E$1),FALSE)</f>
        <v>-78</v>
      </c>
      <c r="G121" s="3">
        <f>VLOOKUP($A121,Right!$A:$J,COLUMN(Right!F$1),FALSE)+VLOOKUP($B121,Left!$A:$J,COLUMN(Left!F$1),FALSE)</f>
        <v>-78</v>
      </c>
      <c r="H121" s="3">
        <f>VLOOKUP($A121,Right!$A:$J,COLUMN(Right!G$1),FALSE)+VLOOKUP($B121,Left!$A:$J,COLUMN(Left!G$1),FALSE)</f>
        <v>-82</v>
      </c>
      <c r="I121" s="3">
        <f>VLOOKUP($A121,Right!$A:$J,COLUMN(Right!H$1),FALSE)+VLOOKUP($B121,Left!$A:$J,COLUMN(Left!H$1),FALSE)</f>
        <v>-97</v>
      </c>
      <c r="J121" s="3">
        <f>VLOOKUP($A121,Right!$A:$J,COLUMN(Right!I$1),FALSE)+VLOOKUP($B121,Left!$A:$J,COLUMN(Left!I$1),FALSE)</f>
        <v>-97</v>
      </c>
      <c r="K121" s="2">
        <f>VLOOKUP($A121,Right!$A:$J,COLUMN(Right!J$1),FALSE)+VLOOKUP($B121,Left!$A:$J,COLUMN(Left!J$1),FALSE)</f>
        <v>-78</v>
      </c>
      <c r="L121" s="4"/>
      <c r="M121" s="4" t="str">
        <f t="shared" si="1"/>
        <v>_T,ft</v>
      </c>
      <c r="N121" s="4">
        <f t="shared" si="2"/>
        <v>-78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>
      <c r="A122" s="4" t="str">
        <f>IFERROR(__xludf.DUMMYFUNCTION("""COMPUTED_VALUE"""),"_T")</f>
        <v>_T</v>
      </c>
      <c r="B122" s="4" t="str">
        <f>IFERROR(__xludf.DUMMYFUNCTION("""COMPUTED_VALUE"""),"vwy")</f>
        <v>vwy</v>
      </c>
      <c r="C122" s="2">
        <f>VLOOKUP($A122,Right!$A:$J,COLUMN(Right!B$1),FALSE)+VLOOKUP($B122,Left!$A:$J,COLUMN(Left!B$1),FALSE)</f>
        <v>-75</v>
      </c>
      <c r="D122" s="3">
        <f>VLOOKUP($A122,Right!$A:$J,COLUMN(Right!C$1),FALSE)+VLOOKUP($B122,Left!$A:$J,COLUMN(Left!C$1),FALSE)</f>
        <v>-71</v>
      </c>
      <c r="E122" s="3">
        <f>VLOOKUP($A122,Right!$A:$J,COLUMN(Right!D$1),FALSE)+VLOOKUP($B122,Left!$A:$J,COLUMN(Left!D$1),FALSE)</f>
        <v>-144</v>
      </c>
      <c r="F122" s="3">
        <f>VLOOKUP($A122,Right!$A:$J,COLUMN(Right!E$1),FALSE)+VLOOKUP($B122,Left!$A:$J,COLUMN(Left!E$1),FALSE)</f>
        <v>-78</v>
      </c>
      <c r="G122" s="3">
        <f>VLOOKUP($A122,Right!$A:$J,COLUMN(Right!F$1),FALSE)+VLOOKUP($B122,Left!$A:$J,COLUMN(Left!F$1),FALSE)</f>
        <v>-78</v>
      </c>
      <c r="H122" s="3">
        <f>VLOOKUP($A122,Right!$A:$J,COLUMN(Right!G$1),FALSE)+VLOOKUP($B122,Left!$A:$J,COLUMN(Left!G$1),FALSE)</f>
        <v>-110</v>
      </c>
      <c r="I122" s="3">
        <f>VLOOKUP($A122,Right!$A:$J,COLUMN(Right!H$1),FALSE)+VLOOKUP($B122,Left!$A:$J,COLUMN(Left!H$1),FALSE)</f>
        <v>-136</v>
      </c>
      <c r="J122" s="3">
        <f>VLOOKUP($A122,Right!$A:$J,COLUMN(Right!I$1),FALSE)+VLOOKUP($B122,Left!$A:$J,COLUMN(Left!I$1),FALSE)</f>
        <v>-136</v>
      </c>
      <c r="K122" s="2">
        <f>VLOOKUP($A122,Right!$A:$J,COLUMN(Right!J$1),FALSE)+VLOOKUP($B122,Left!$A:$J,COLUMN(Left!J$1),FALSE)</f>
        <v>-75</v>
      </c>
      <c r="L122" s="4"/>
      <c r="M122" s="4" t="str">
        <f t="shared" si="1"/>
        <v>_T,vwy</v>
      </c>
      <c r="N122" s="4">
        <f t="shared" si="2"/>
        <v>-71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>
      <c r="A123" s="4" t="str">
        <f>IFERROR(__xludf.DUMMYFUNCTION("""COMPUTED_VALUE"""),"_T")</f>
        <v>_T</v>
      </c>
      <c r="B123" s="4" t="str">
        <f>IFERROR(__xludf.DUMMYFUNCTION("""COMPUTED_VALUE"""),"x")</f>
        <v>x</v>
      </c>
      <c r="C123" s="2">
        <f>VLOOKUP($A123,Right!$A:$J,COLUMN(Right!B$1),FALSE)+VLOOKUP($B123,Left!$A:$J,COLUMN(Left!B$1),FALSE)</f>
        <v>-72</v>
      </c>
      <c r="D123" s="3">
        <f>VLOOKUP($A123,Right!$A:$J,COLUMN(Right!C$1),FALSE)+VLOOKUP($B123,Left!$A:$J,COLUMN(Left!C$1),FALSE)</f>
        <v>-71</v>
      </c>
      <c r="E123" s="3">
        <f>VLOOKUP($A123,Right!$A:$J,COLUMN(Right!D$1),FALSE)+VLOOKUP($B123,Left!$A:$J,COLUMN(Left!D$1),FALSE)</f>
        <v>-92</v>
      </c>
      <c r="F123" s="3">
        <f>VLOOKUP($A123,Right!$A:$J,COLUMN(Right!E$1),FALSE)+VLOOKUP($B123,Left!$A:$J,COLUMN(Left!E$1),FALSE)</f>
        <v>-78</v>
      </c>
      <c r="G123" s="3">
        <f>VLOOKUP($A123,Right!$A:$J,COLUMN(Right!F$1),FALSE)+VLOOKUP($B123,Left!$A:$J,COLUMN(Left!F$1),FALSE)</f>
        <v>-85</v>
      </c>
      <c r="H123" s="3">
        <f>VLOOKUP($A123,Right!$A:$J,COLUMN(Right!G$1),FALSE)+VLOOKUP($B123,Left!$A:$J,COLUMN(Left!G$1),FALSE)</f>
        <v>-84</v>
      </c>
      <c r="I123" s="3">
        <f>VLOOKUP($A123,Right!$A:$J,COLUMN(Right!H$1),FALSE)+VLOOKUP($B123,Left!$A:$J,COLUMN(Left!H$1),FALSE)</f>
        <v>-71</v>
      </c>
      <c r="J123" s="3">
        <f>VLOOKUP($A123,Right!$A:$J,COLUMN(Right!I$1),FALSE)+VLOOKUP($B123,Left!$A:$J,COLUMN(Left!I$1),FALSE)</f>
        <v>-71</v>
      </c>
      <c r="K123" s="2">
        <f>VLOOKUP($A123,Right!$A:$J,COLUMN(Right!J$1),FALSE)+VLOOKUP($B123,Left!$A:$J,COLUMN(Left!J$1),FALSE)</f>
        <v>-72</v>
      </c>
      <c r="L123" s="4"/>
      <c r="M123" s="4" t="str">
        <f t="shared" si="1"/>
        <v>_T,x</v>
      </c>
      <c r="N123" s="4">
        <f t="shared" si="2"/>
        <v>-71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>
      <c r="A124" s="4" t="str">
        <f>IFERROR(__xludf.DUMMYFUNCTION("""COMPUTED_VALUE"""),"_T")</f>
        <v>_T</v>
      </c>
      <c r="B124" s="4" t="str">
        <f>IFERROR(__xludf.DUMMYFUNCTION("""COMPUTED_VALUE"""),"cdegoq")</f>
        <v>cdegoq</v>
      </c>
      <c r="C124" s="2">
        <f>VLOOKUP($A124,Right!$A:$J,COLUMN(Right!B$1),FALSE)+VLOOKUP($B124,Left!$A:$J,COLUMN(Left!B$1),FALSE)</f>
        <v>-85</v>
      </c>
      <c r="D124" s="3">
        <f>VLOOKUP($A124,Right!$A:$J,COLUMN(Right!C$1),FALSE)+VLOOKUP($B124,Left!$A:$J,COLUMN(Left!C$1),FALSE)</f>
        <v>-91</v>
      </c>
      <c r="E124" s="3">
        <f>VLOOKUP($A124,Right!$A:$J,COLUMN(Right!D$1),FALSE)+VLOOKUP($B124,Left!$A:$J,COLUMN(Left!D$1),FALSE)</f>
        <v>-118</v>
      </c>
      <c r="F124" s="3">
        <f>VLOOKUP($A124,Right!$A:$J,COLUMN(Right!E$1),FALSE)+VLOOKUP($B124,Left!$A:$J,COLUMN(Left!E$1),FALSE)</f>
        <v>-117</v>
      </c>
      <c r="G124" s="3">
        <f>VLOOKUP($A124,Right!$A:$J,COLUMN(Right!F$1),FALSE)+VLOOKUP($B124,Left!$A:$J,COLUMN(Left!F$1),FALSE)</f>
        <v>-91</v>
      </c>
      <c r="H124" s="3">
        <f>VLOOKUP($A124,Right!$A:$J,COLUMN(Right!G$1),FALSE)+VLOOKUP($B124,Left!$A:$J,COLUMN(Left!G$1),FALSE)</f>
        <v>-71</v>
      </c>
      <c r="I124" s="3">
        <f>VLOOKUP($A124,Right!$A:$J,COLUMN(Right!H$1),FALSE)+VLOOKUP($B124,Left!$A:$J,COLUMN(Left!H$1),FALSE)</f>
        <v>-84</v>
      </c>
      <c r="J124" s="3">
        <f>VLOOKUP($A124,Right!$A:$J,COLUMN(Right!I$1),FALSE)+VLOOKUP($B124,Left!$A:$J,COLUMN(Left!I$1),FALSE)</f>
        <v>-97</v>
      </c>
      <c r="K124" s="2">
        <f>VLOOKUP($A124,Right!$A:$J,COLUMN(Right!J$1),FALSE)+VLOOKUP($B124,Left!$A:$J,COLUMN(Left!J$1),FALSE)</f>
        <v>-85</v>
      </c>
      <c r="L124" s="4"/>
      <c r="M124" s="4" t="str">
        <f t="shared" si="1"/>
        <v>_T,cdegoq</v>
      </c>
      <c r="N124" s="4">
        <f t="shared" si="2"/>
        <v>-71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>
      <c r="A125" s="4" t="str">
        <f>IFERROR(__xludf.DUMMYFUNCTION("""COMPUTED_VALUE"""),"_T")</f>
        <v>_T</v>
      </c>
      <c r="B125" s="4" t="str">
        <f>IFERROR(__xludf.DUMMYFUNCTION("""COMPUTED_VALUE"""),"a")</f>
        <v>a</v>
      </c>
      <c r="C125" s="2">
        <f>VLOOKUP($A125,Right!$A:$J,COLUMN(Right!B$1),FALSE)+VLOOKUP($B125,Left!$A:$J,COLUMN(Left!B$1),FALSE)</f>
        <v>-85</v>
      </c>
      <c r="D125" s="3">
        <f>VLOOKUP($A125,Right!$A:$J,COLUMN(Right!C$1),FALSE)+VLOOKUP($B125,Left!$A:$J,COLUMN(Left!C$1),FALSE)</f>
        <v>-91</v>
      </c>
      <c r="E125" s="3">
        <f>VLOOKUP($A125,Right!$A:$J,COLUMN(Right!D$1),FALSE)+VLOOKUP($B125,Left!$A:$J,COLUMN(Left!D$1),FALSE)</f>
        <v>-118</v>
      </c>
      <c r="F125" s="3">
        <f>VLOOKUP($A125,Right!$A:$J,COLUMN(Right!E$1),FALSE)+VLOOKUP($B125,Left!$A:$J,COLUMN(Left!E$1),FALSE)</f>
        <v>-117</v>
      </c>
      <c r="G125" s="3">
        <f>VLOOKUP($A125,Right!$A:$J,COLUMN(Right!F$1),FALSE)+VLOOKUP($B125,Left!$A:$J,COLUMN(Left!F$1),FALSE)</f>
        <v>-104</v>
      </c>
      <c r="H125" s="3">
        <f>VLOOKUP($A125,Right!$A:$J,COLUMN(Right!G$1),FALSE)+VLOOKUP($B125,Left!$A:$J,COLUMN(Left!G$1),FALSE)</f>
        <v>-71</v>
      </c>
      <c r="I125" s="3">
        <f>VLOOKUP($A125,Right!$A:$J,COLUMN(Right!H$1),FALSE)+VLOOKUP($B125,Left!$A:$J,COLUMN(Left!H$1),FALSE)</f>
        <v>-84</v>
      </c>
      <c r="J125" s="3">
        <f>VLOOKUP($A125,Right!$A:$J,COLUMN(Right!I$1),FALSE)+VLOOKUP($B125,Left!$A:$J,COLUMN(Left!I$1),FALSE)</f>
        <v>-97</v>
      </c>
      <c r="K125" s="2">
        <f>VLOOKUP($A125,Right!$A:$J,COLUMN(Right!J$1),FALSE)+VLOOKUP($B125,Left!$A:$J,COLUMN(Left!J$1),FALSE)</f>
        <v>-85</v>
      </c>
      <c r="L125" s="4"/>
      <c r="M125" s="4" t="str">
        <f t="shared" si="1"/>
        <v>_T,a</v>
      </c>
      <c r="N125" s="4">
        <f t="shared" si="2"/>
        <v>-71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>
      <c r="A126" s="4" t="str">
        <f>IFERROR(__xludf.DUMMYFUNCTION("""COMPUTED_VALUE"""),"_T")</f>
        <v>_T</v>
      </c>
      <c r="B126" s="4" t="str">
        <f>IFERROR(__xludf.DUMMYFUNCTION("""COMPUTED_VALUE"""),"mnprz")</f>
        <v>mnprz</v>
      </c>
      <c r="C126" s="2">
        <f>VLOOKUP($A126,Right!$A:$J,COLUMN(Right!B$1),FALSE)+VLOOKUP($B126,Left!$A:$J,COLUMN(Left!B$1),FALSE)</f>
        <v>-72</v>
      </c>
      <c r="D126" s="3">
        <f>VLOOKUP($A126,Right!$A:$J,COLUMN(Right!C$1),FALSE)+VLOOKUP($B126,Left!$A:$J,COLUMN(Left!C$1),FALSE)</f>
        <v>-71</v>
      </c>
      <c r="E126" s="3">
        <f>VLOOKUP($A126,Right!$A:$J,COLUMN(Right!D$1),FALSE)+VLOOKUP($B126,Left!$A:$J,COLUMN(Left!D$1),FALSE)</f>
        <v>-78</v>
      </c>
      <c r="F126" s="3">
        <f>VLOOKUP($A126,Right!$A:$J,COLUMN(Right!E$1),FALSE)+VLOOKUP($B126,Left!$A:$J,COLUMN(Left!E$1),FALSE)</f>
        <v>-78</v>
      </c>
      <c r="G126" s="3">
        <f>VLOOKUP($A126,Right!$A:$J,COLUMN(Right!F$1),FALSE)+VLOOKUP($B126,Left!$A:$J,COLUMN(Left!F$1),FALSE)</f>
        <v>-78</v>
      </c>
      <c r="H126" s="3">
        <f>VLOOKUP($A126,Right!$A:$J,COLUMN(Right!G$1),FALSE)+VLOOKUP($B126,Left!$A:$J,COLUMN(Left!G$1),FALSE)</f>
        <v>-71</v>
      </c>
      <c r="I126" s="3">
        <f>VLOOKUP($A126,Right!$A:$J,COLUMN(Right!H$1),FALSE)+VLOOKUP($B126,Left!$A:$J,COLUMN(Left!H$1),FALSE)</f>
        <v>-71</v>
      </c>
      <c r="J126" s="3">
        <f>VLOOKUP($A126,Right!$A:$J,COLUMN(Right!I$1),FALSE)+VLOOKUP($B126,Left!$A:$J,COLUMN(Left!I$1),FALSE)</f>
        <v>-71</v>
      </c>
      <c r="K126" s="2">
        <f>VLOOKUP($A126,Right!$A:$J,COLUMN(Right!J$1),FALSE)+VLOOKUP($B126,Left!$A:$J,COLUMN(Left!J$1),FALSE)</f>
        <v>-72</v>
      </c>
      <c r="L126" s="4"/>
      <c r="M126" s="4" t="str">
        <f t="shared" si="1"/>
        <v>_T,mnprz</v>
      </c>
      <c r="N126" s="4">
        <f t="shared" si="2"/>
        <v>-71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>
      <c r="A127" s="4" t="str">
        <f>IFERROR(__xludf.DUMMYFUNCTION("""COMPUTED_VALUE"""),"_T")</f>
        <v>_T</v>
      </c>
      <c r="B127" s="4" t="str">
        <f>IFERROR(__xludf.DUMMYFUNCTION("""COMPUTED_VALUE"""),"s")</f>
        <v>s</v>
      </c>
      <c r="C127" s="2">
        <f>VLOOKUP($A127,Right!$A:$J,COLUMN(Right!B$1),FALSE)+VLOOKUP($B127,Left!$A:$J,COLUMN(Left!B$1),FALSE)</f>
        <v>-85</v>
      </c>
      <c r="D127" s="3">
        <f>VLOOKUP($A127,Right!$A:$J,COLUMN(Right!C$1),FALSE)+VLOOKUP($B127,Left!$A:$J,COLUMN(Left!C$1),FALSE)</f>
        <v>-91</v>
      </c>
      <c r="E127" s="3">
        <f>VLOOKUP($A127,Right!$A:$J,COLUMN(Right!D$1),FALSE)+VLOOKUP($B127,Left!$A:$J,COLUMN(Left!D$1),FALSE)</f>
        <v>-118</v>
      </c>
      <c r="F127" s="3">
        <f>VLOOKUP($A127,Right!$A:$J,COLUMN(Right!E$1),FALSE)+VLOOKUP($B127,Left!$A:$J,COLUMN(Left!E$1),FALSE)</f>
        <v>-117</v>
      </c>
      <c r="G127" s="3">
        <f>VLOOKUP($A127,Right!$A:$J,COLUMN(Right!F$1),FALSE)+VLOOKUP($B127,Left!$A:$J,COLUMN(Left!F$1),FALSE)</f>
        <v>-91</v>
      </c>
      <c r="H127" s="3">
        <f>VLOOKUP($A127,Right!$A:$J,COLUMN(Right!G$1),FALSE)+VLOOKUP($B127,Left!$A:$J,COLUMN(Left!G$1),FALSE)</f>
        <v>-71</v>
      </c>
      <c r="I127" s="3">
        <f>VLOOKUP($A127,Right!$A:$J,COLUMN(Right!H$1),FALSE)+VLOOKUP($B127,Left!$A:$J,COLUMN(Left!H$1),FALSE)</f>
        <v>-71</v>
      </c>
      <c r="J127" s="3">
        <f>VLOOKUP($A127,Right!$A:$J,COLUMN(Right!I$1),FALSE)+VLOOKUP($B127,Left!$A:$J,COLUMN(Left!I$1),FALSE)</f>
        <v>-71</v>
      </c>
      <c r="K127" s="2">
        <f>VLOOKUP($A127,Right!$A:$J,COLUMN(Right!J$1),FALSE)+VLOOKUP($B127,Left!$A:$J,COLUMN(Left!J$1),FALSE)</f>
        <v>-85</v>
      </c>
      <c r="L127" s="4"/>
      <c r="M127" s="4" t="str">
        <f t="shared" si="1"/>
        <v>_T,s</v>
      </c>
      <c r="N127" s="4">
        <f t="shared" si="2"/>
        <v>-71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>
      <c r="A128" s="4" t="str">
        <f>IFERROR(__xludf.DUMMYFUNCTION("""COMPUTED_VALUE"""),"_T")</f>
        <v>_T</v>
      </c>
      <c r="B128" s="4" t="str">
        <f>IFERROR(__xludf.DUMMYFUNCTION("""COMPUTED_VALUE"""),"u")</f>
        <v>u</v>
      </c>
      <c r="C128" s="2">
        <f>VLOOKUP($A128,Right!$A:$J,COLUMN(Right!B$1),FALSE)+VLOOKUP($B128,Left!$A:$J,COLUMN(Left!B$1),FALSE)</f>
        <v>-72</v>
      </c>
      <c r="D128" s="3">
        <f>VLOOKUP($A128,Right!$A:$J,COLUMN(Right!C$1),FALSE)+VLOOKUP($B128,Left!$A:$J,COLUMN(Left!C$1),FALSE)</f>
        <v>-72</v>
      </c>
      <c r="E128" s="3">
        <f>VLOOKUP($A128,Right!$A:$J,COLUMN(Right!D$1),FALSE)+VLOOKUP($B128,Left!$A:$J,COLUMN(Left!D$1),FALSE)</f>
        <v>-92</v>
      </c>
      <c r="F128" s="3">
        <f>VLOOKUP($A128,Right!$A:$J,COLUMN(Right!E$1),FALSE)+VLOOKUP($B128,Left!$A:$J,COLUMN(Left!E$1),FALSE)</f>
        <v>-78</v>
      </c>
      <c r="G128" s="3">
        <f>VLOOKUP($A128,Right!$A:$J,COLUMN(Right!F$1),FALSE)+VLOOKUP($B128,Left!$A:$J,COLUMN(Left!F$1),FALSE)</f>
        <v>-78</v>
      </c>
      <c r="H128" s="3">
        <f>VLOOKUP($A128,Right!$A:$J,COLUMN(Right!G$1),FALSE)+VLOOKUP($B128,Left!$A:$J,COLUMN(Left!G$1),FALSE)</f>
        <v>-71</v>
      </c>
      <c r="I128" s="3">
        <f>VLOOKUP($A128,Right!$A:$J,COLUMN(Right!H$1),FALSE)+VLOOKUP($B128,Left!$A:$J,COLUMN(Left!H$1),FALSE)</f>
        <v>-84</v>
      </c>
      <c r="J128" s="3">
        <f>VLOOKUP($A128,Right!$A:$J,COLUMN(Right!I$1),FALSE)+VLOOKUP($B128,Left!$A:$J,COLUMN(Left!I$1),FALSE)</f>
        <v>-97</v>
      </c>
      <c r="K128" s="2">
        <f>VLOOKUP($A128,Right!$A:$J,COLUMN(Right!J$1),FALSE)+VLOOKUP($B128,Left!$A:$J,COLUMN(Left!J$1),FALSE)</f>
        <v>-72</v>
      </c>
      <c r="L128" s="4"/>
      <c r="M128" s="4" t="str">
        <f t="shared" si="1"/>
        <v>_T,u</v>
      </c>
      <c r="N128" s="4">
        <f t="shared" si="2"/>
        <v>-71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>
      <c r="A129" s="4" t="str">
        <f>IFERROR(__xludf.DUMMYFUNCTION("""COMPUTED_VALUE"""),"_VW")</f>
        <v>_VW</v>
      </c>
      <c r="B129" s="4" t="str">
        <f>IFERROR(__xludf.DUMMYFUNCTION("""COMPUTED_VALUE"""),"ft")</f>
        <v>ft</v>
      </c>
      <c r="C129" s="2">
        <f>VLOOKUP($A129,Right!$A:$J,COLUMN(Right!B$1),FALSE)+VLOOKUP($B129,Left!$A:$J,COLUMN(Left!B$1),FALSE)</f>
        <v>-46</v>
      </c>
      <c r="D129" s="3">
        <f>VLOOKUP($A129,Right!$A:$J,COLUMN(Right!C$1),FALSE)+VLOOKUP($B129,Left!$A:$J,COLUMN(Left!C$1),FALSE)</f>
        <v>-78</v>
      </c>
      <c r="E129" s="3">
        <f>VLOOKUP($A129,Right!$A:$J,COLUMN(Right!D$1),FALSE)+VLOOKUP($B129,Left!$A:$J,COLUMN(Left!D$1),FALSE)</f>
        <v>-26</v>
      </c>
      <c r="F129" s="3">
        <f>VLOOKUP($A129,Right!$A:$J,COLUMN(Right!E$1),FALSE)+VLOOKUP($B129,Left!$A:$J,COLUMN(Left!E$1),FALSE)</f>
        <v>-26</v>
      </c>
      <c r="G129" s="3">
        <f>VLOOKUP($A129,Right!$A:$J,COLUMN(Right!F$1),FALSE)+VLOOKUP($B129,Left!$A:$J,COLUMN(Left!F$1),FALSE)</f>
        <v>-39</v>
      </c>
      <c r="H129" s="3">
        <f>VLOOKUP($A129,Right!$A:$J,COLUMN(Right!G$1),FALSE)+VLOOKUP($B129,Left!$A:$J,COLUMN(Left!G$1),FALSE)</f>
        <v>-63</v>
      </c>
      <c r="I129" s="3">
        <f>VLOOKUP($A129,Right!$A:$J,COLUMN(Right!H$1),FALSE)+VLOOKUP($B129,Left!$A:$J,COLUMN(Left!H$1),FALSE)</f>
        <v>-78</v>
      </c>
      <c r="J129" s="3">
        <f>VLOOKUP($A129,Right!$A:$J,COLUMN(Right!I$1),FALSE)+VLOOKUP($B129,Left!$A:$J,COLUMN(Left!I$1),FALSE)</f>
        <v>-78</v>
      </c>
      <c r="K129" s="2">
        <f>VLOOKUP($A129,Right!$A:$J,COLUMN(Right!J$1),FALSE)+VLOOKUP($B129,Left!$A:$J,COLUMN(Left!J$1),FALSE)</f>
        <v>-46</v>
      </c>
      <c r="L129" s="4"/>
      <c r="M129" s="4" t="str">
        <f t="shared" si="1"/>
        <v>_VW,ft</v>
      </c>
      <c r="N129" s="4">
        <f t="shared" si="2"/>
        <v>-26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>
      <c r="A130" s="4" t="str">
        <f>IFERROR(__xludf.DUMMYFUNCTION("""COMPUTED_VALUE"""),"_VW")</f>
        <v>_VW</v>
      </c>
      <c r="B130" s="4" t="str">
        <f>IFERROR(__xludf.DUMMYFUNCTION("""COMPUTED_VALUE"""),"vwy")</f>
        <v>vwy</v>
      </c>
      <c r="C130" s="2">
        <f>VLOOKUP($A130,Right!$A:$J,COLUMN(Right!B$1),FALSE)+VLOOKUP($B130,Left!$A:$J,COLUMN(Left!B$1),FALSE)</f>
        <v>-43</v>
      </c>
      <c r="D130" s="3">
        <f>VLOOKUP($A130,Right!$A:$J,COLUMN(Right!C$1),FALSE)+VLOOKUP($B130,Left!$A:$J,COLUMN(Left!C$1),FALSE)</f>
        <v>-71</v>
      </c>
      <c r="E130" s="3">
        <f>VLOOKUP($A130,Right!$A:$J,COLUMN(Right!D$1),FALSE)+VLOOKUP($B130,Left!$A:$J,COLUMN(Left!D$1),FALSE)</f>
        <v>-92</v>
      </c>
      <c r="F130" s="3">
        <f>VLOOKUP($A130,Right!$A:$J,COLUMN(Right!E$1),FALSE)+VLOOKUP($B130,Left!$A:$J,COLUMN(Left!E$1),FALSE)</f>
        <v>-26</v>
      </c>
      <c r="G130" s="3">
        <f>VLOOKUP($A130,Right!$A:$J,COLUMN(Right!F$1),FALSE)+VLOOKUP($B130,Left!$A:$J,COLUMN(Left!F$1),FALSE)</f>
        <v>-39</v>
      </c>
      <c r="H130" s="3">
        <f>VLOOKUP($A130,Right!$A:$J,COLUMN(Right!G$1),FALSE)+VLOOKUP($B130,Left!$A:$J,COLUMN(Left!G$1),FALSE)</f>
        <v>-91</v>
      </c>
      <c r="I130" s="3">
        <f>VLOOKUP($A130,Right!$A:$J,COLUMN(Right!H$1),FALSE)+VLOOKUP($B130,Left!$A:$J,COLUMN(Left!H$1),FALSE)</f>
        <v>-117</v>
      </c>
      <c r="J130" s="3">
        <f>VLOOKUP($A130,Right!$A:$J,COLUMN(Right!I$1),FALSE)+VLOOKUP($B130,Left!$A:$J,COLUMN(Left!I$1),FALSE)</f>
        <v>-117</v>
      </c>
      <c r="K130" s="2">
        <f>VLOOKUP($A130,Right!$A:$J,COLUMN(Right!J$1),FALSE)+VLOOKUP($B130,Left!$A:$J,COLUMN(Left!J$1),FALSE)</f>
        <v>-43</v>
      </c>
      <c r="L130" s="4"/>
      <c r="M130" s="4" t="str">
        <f t="shared" si="1"/>
        <v>_VW,vwy</v>
      </c>
      <c r="N130" s="4">
        <f t="shared" si="2"/>
        <v>-26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>
      <c r="A131" s="4" t="str">
        <f>IFERROR(__xludf.DUMMYFUNCTION("""COMPUTED_VALUE"""),"_VW")</f>
        <v>_VW</v>
      </c>
      <c r="B131" s="4" t="str">
        <f>IFERROR(__xludf.DUMMYFUNCTION("""COMPUTED_VALUE"""),"x")</f>
        <v>x</v>
      </c>
      <c r="C131" s="2">
        <f>VLOOKUP($A131,Right!$A:$J,COLUMN(Right!B$1),FALSE)+VLOOKUP($B131,Left!$A:$J,COLUMN(Left!B$1),FALSE)</f>
        <v>-40</v>
      </c>
      <c r="D131" s="3">
        <f>VLOOKUP($A131,Right!$A:$J,COLUMN(Right!C$1),FALSE)+VLOOKUP($B131,Left!$A:$J,COLUMN(Left!C$1),FALSE)</f>
        <v>-71</v>
      </c>
      <c r="E131" s="3">
        <f>VLOOKUP($A131,Right!$A:$J,COLUMN(Right!D$1),FALSE)+VLOOKUP($B131,Left!$A:$J,COLUMN(Left!D$1),FALSE)</f>
        <v>-40</v>
      </c>
      <c r="F131" s="3">
        <f>VLOOKUP($A131,Right!$A:$J,COLUMN(Right!E$1),FALSE)+VLOOKUP($B131,Left!$A:$J,COLUMN(Left!E$1),FALSE)</f>
        <v>-26</v>
      </c>
      <c r="G131" s="3">
        <f>VLOOKUP($A131,Right!$A:$J,COLUMN(Right!F$1),FALSE)+VLOOKUP($B131,Left!$A:$J,COLUMN(Left!F$1),FALSE)</f>
        <v>-46</v>
      </c>
      <c r="H131" s="3">
        <f>VLOOKUP($A131,Right!$A:$J,COLUMN(Right!G$1),FALSE)+VLOOKUP($B131,Left!$A:$J,COLUMN(Left!G$1),FALSE)</f>
        <v>-65</v>
      </c>
      <c r="I131" s="3">
        <f>VLOOKUP($A131,Right!$A:$J,COLUMN(Right!H$1),FALSE)+VLOOKUP($B131,Left!$A:$J,COLUMN(Left!H$1),FALSE)</f>
        <v>-52</v>
      </c>
      <c r="J131" s="3">
        <f>VLOOKUP($A131,Right!$A:$J,COLUMN(Right!I$1),FALSE)+VLOOKUP($B131,Left!$A:$J,COLUMN(Left!I$1),FALSE)</f>
        <v>-52</v>
      </c>
      <c r="K131" s="2">
        <f>VLOOKUP($A131,Right!$A:$J,COLUMN(Right!J$1),FALSE)+VLOOKUP($B131,Left!$A:$J,COLUMN(Left!J$1),FALSE)</f>
        <v>-40</v>
      </c>
      <c r="L131" s="4"/>
      <c r="M131" s="4" t="str">
        <f t="shared" si="1"/>
        <v>_VW,x</v>
      </c>
      <c r="N131" s="4">
        <f t="shared" si="2"/>
        <v>-26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>
      <c r="A132" s="4" t="str">
        <f>IFERROR(__xludf.DUMMYFUNCTION("""COMPUTED_VALUE"""),"_VW")</f>
        <v>_VW</v>
      </c>
      <c r="B132" s="4" t="str">
        <f>IFERROR(__xludf.DUMMYFUNCTION("""COMPUTED_VALUE"""),"cdegoq")</f>
        <v>cdegoq</v>
      </c>
      <c r="C132" s="2">
        <f>VLOOKUP($A132,Right!$A:$J,COLUMN(Right!B$1),FALSE)+VLOOKUP($B132,Left!$A:$J,COLUMN(Left!B$1),FALSE)</f>
        <v>-53</v>
      </c>
      <c r="D132" s="3">
        <f>VLOOKUP($A132,Right!$A:$J,COLUMN(Right!C$1),FALSE)+VLOOKUP($B132,Left!$A:$J,COLUMN(Left!C$1),FALSE)</f>
        <v>-91</v>
      </c>
      <c r="E132" s="3">
        <f>VLOOKUP($A132,Right!$A:$J,COLUMN(Right!D$1),FALSE)+VLOOKUP($B132,Left!$A:$J,COLUMN(Left!D$1),FALSE)</f>
        <v>-66</v>
      </c>
      <c r="F132" s="3">
        <f>VLOOKUP($A132,Right!$A:$J,COLUMN(Right!E$1),FALSE)+VLOOKUP($B132,Left!$A:$J,COLUMN(Left!E$1),FALSE)</f>
        <v>-65</v>
      </c>
      <c r="G132" s="3">
        <f>VLOOKUP($A132,Right!$A:$J,COLUMN(Right!F$1),FALSE)+VLOOKUP($B132,Left!$A:$J,COLUMN(Left!F$1),FALSE)</f>
        <v>-52</v>
      </c>
      <c r="H132" s="3">
        <f>VLOOKUP($A132,Right!$A:$J,COLUMN(Right!G$1),FALSE)+VLOOKUP($B132,Left!$A:$J,COLUMN(Left!G$1),FALSE)</f>
        <v>-52</v>
      </c>
      <c r="I132" s="3">
        <f>VLOOKUP($A132,Right!$A:$J,COLUMN(Right!H$1),FALSE)+VLOOKUP($B132,Left!$A:$J,COLUMN(Left!H$1),FALSE)</f>
        <v>-65</v>
      </c>
      <c r="J132" s="3">
        <f>VLOOKUP($A132,Right!$A:$J,COLUMN(Right!I$1),FALSE)+VLOOKUP($B132,Left!$A:$J,COLUMN(Left!I$1),FALSE)</f>
        <v>-78</v>
      </c>
      <c r="K132" s="2">
        <f>VLOOKUP($A132,Right!$A:$J,COLUMN(Right!J$1),FALSE)+VLOOKUP($B132,Left!$A:$J,COLUMN(Left!J$1),FALSE)</f>
        <v>-53</v>
      </c>
      <c r="L132" s="4"/>
      <c r="M132" s="4" t="str">
        <f t="shared" si="1"/>
        <v>_VW,cdegoq</v>
      </c>
      <c r="N132" s="4">
        <f t="shared" si="2"/>
        <v>-52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>
      <c r="A133" s="4" t="str">
        <f>IFERROR(__xludf.DUMMYFUNCTION("""COMPUTED_VALUE"""),"_VW")</f>
        <v>_VW</v>
      </c>
      <c r="B133" s="4" t="str">
        <f>IFERROR(__xludf.DUMMYFUNCTION("""COMPUTED_VALUE"""),"a")</f>
        <v>a</v>
      </c>
      <c r="C133" s="2">
        <f>VLOOKUP($A133,Right!$A:$J,COLUMN(Right!B$1),FALSE)+VLOOKUP($B133,Left!$A:$J,COLUMN(Left!B$1),FALSE)</f>
        <v>-53</v>
      </c>
      <c r="D133" s="3">
        <f>VLOOKUP($A133,Right!$A:$J,COLUMN(Right!C$1),FALSE)+VLOOKUP($B133,Left!$A:$J,COLUMN(Left!C$1),FALSE)</f>
        <v>-91</v>
      </c>
      <c r="E133" s="3">
        <f>VLOOKUP($A133,Right!$A:$J,COLUMN(Right!D$1),FALSE)+VLOOKUP($B133,Left!$A:$J,COLUMN(Left!D$1),FALSE)</f>
        <v>-66</v>
      </c>
      <c r="F133" s="3">
        <f>VLOOKUP($A133,Right!$A:$J,COLUMN(Right!E$1),FALSE)+VLOOKUP($B133,Left!$A:$J,COLUMN(Left!E$1),FALSE)</f>
        <v>-65</v>
      </c>
      <c r="G133" s="3">
        <f>VLOOKUP($A133,Right!$A:$J,COLUMN(Right!F$1),FALSE)+VLOOKUP($B133,Left!$A:$J,COLUMN(Left!F$1),FALSE)</f>
        <v>-65</v>
      </c>
      <c r="H133" s="3">
        <f>VLOOKUP($A133,Right!$A:$J,COLUMN(Right!G$1),FALSE)+VLOOKUP($B133,Left!$A:$J,COLUMN(Left!G$1),FALSE)</f>
        <v>-52</v>
      </c>
      <c r="I133" s="3">
        <f>VLOOKUP($A133,Right!$A:$J,COLUMN(Right!H$1),FALSE)+VLOOKUP($B133,Left!$A:$J,COLUMN(Left!H$1),FALSE)</f>
        <v>-65</v>
      </c>
      <c r="J133" s="3">
        <f>VLOOKUP($A133,Right!$A:$J,COLUMN(Right!I$1),FALSE)+VLOOKUP($B133,Left!$A:$J,COLUMN(Left!I$1),FALSE)</f>
        <v>-78</v>
      </c>
      <c r="K133" s="2">
        <f>VLOOKUP($A133,Right!$A:$J,COLUMN(Right!J$1),FALSE)+VLOOKUP($B133,Left!$A:$J,COLUMN(Left!J$1),FALSE)</f>
        <v>-53</v>
      </c>
      <c r="L133" s="4"/>
      <c r="M133" s="4" t="str">
        <f t="shared" si="1"/>
        <v>_VW,a</v>
      </c>
      <c r="N133" s="4">
        <f t="shared" si="2"/>
        <v>-52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>
      <c r="A134" s="4" t="str">
        <f>IFERROR(__xludf.DUMMYFUNCTION("""COMPUTED_VALUE"""),"_VW")</f>
        <v>_VW</v>
      </c>
      <c r="B134" s="4" t="str">
        <f>IFERROR(__xludf.DUMMYFUNCTION("""COMPUTED_VALUE"""),"mnprz")</f>
        <v>mnprz</v>
      </c>
      <c r="C134" s="2">
        <f>VLOOKUP($A134,Right!$A:$J,COLUMN(Right!B$1),FALSE)+VLOOKUP($B134,Left!$A:$J,COLUMN(Left!B$1),FALSE)</f>
        <v>-40</v>
      </c>
      <c r="D134" s="3">
        <f>VLOOKUP($A134,Right!$A:$J,COLUMN(Right!C$1),FALSE)+VLOOKUP($B134,Left!$A:$J,COLUMN(Left!C$1),FALSE)</f>
        <v>-71</v>
      </c>
      <c r="E134" s="3">
        <f>VLOOKUP($A134,Right!$A:$J,COLUMN(Right!D$1),FALSE)+VLOOKUP($B134,Left!$A:$J,COLUMN(Left!D$1),FALSE)</f>
        <v>-26</v>
      </c>
      <c r="F134" s="3">
        <f>VLOOKUP($A134,Right!$A:$J,COLUMN(Right!E$1),FALSE)+VLOOKUP($B134,Left!$A:$J,COLUMN(Left!E$1),FALSE)</f>
        <v>-26</v>
      </c>
      <c r="G134" s="3">
        <f>VLOOKUP($A134,Right!$A:$J,COLUMN(Right!F$1),FALSE)+VLOOKUP($B134,Left!$A:$J,COLUMN(Left!F$1),FALSE)</f>
        <v>-39</v>
      </c>
      <c r="H134" s="3">
        <f>VLOOKUP($A134,Right!$A:$J,COLUMN(Right!G$1),FALSE)+VLOOKUP($B134,Left!$A:$J,COLUMN(Left!G$1),FALSE)</f>
        <v>-52</v>
      </c>
      <c r="I134" s="3">
        <f>VLOOKUP($A134,Right!$A:$J,COLUMN(Right!H$1),FALSE)+VLOOKUP($B134,Left!$A:$J,COLUMN(Left!H$1),FALSE)</f>
        <v>-52</v>
      </c>
      <c r="J134" s="3">
        <f>VLOOKUP($A134,Right!$A:$J,COLUMN(Right!I$1),FALSE)+VLOOKUP($B134,Left!$A:$J,COLUMN(Left!I$1),FALSE)</f>
        <v>-52</v>
      </c>
      <c r="K134" s="2">
        <f>VLOOKUP($A134,Right!$A:$J,COLUMN(Right!J$1),FALSE)+VLOOKUP($B134,Left!$A:$J,COLUMN(Left!J$1),FALSE)</f>
        <v>-40</v>
      </c>
      <c r="L134" s="4"/>
      <c r="M134" s="4" t="str">
        <f t="shared" si="1"/>
        <v>_VW,mnprz</v>
      </c>
      <c r="N134" s="4">
        <f t="shared" si="2"/>
        <v>-26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>
      <c r="A135" s="4" t="str">
        <f>IFERROR(__xludf.DUMMYFUNCTION("""COMPUTED_VALUE"""),"_VW")</f>
        <v>_VW</v>
      </c>
      <c r="B135" s="4" t="str">
        <f>IFERROR(__xludf.DUMMYFUNCTION("""COMPUTED_VALUE"""),"s")</f>
        <v>s</v>
      </c>
      <c r="C135" s="2">
        <f>VLOOKUP($A135,Right!$A:$J,COLUMN(Right!B$1),FALSE)+VLOOKUP($B135,Left!$A:$J,COLUMN(Left!B$1),FALSE)</f>
        <v>-53</v>
      </c>
      <c r="D135" s="3">
        <f>VLOOKUP($A135,Right!$A:$J,COLUMN(Right!C$1),FALSE)+VLOOKUP($B135,Left!$A:$J,COLUMN(Left!C$1),FALSE)</f>
        <v>-91</v>
      </c>
      <c r="E135" s="3">
        <f>VLOOKUP($A135,Right!$A:$J,COLUMN(Right!D$1),FALSE)+VLOOKUP($B135,Left!$A:$J,COLUMN(Left!D$1),FALSE)</f>
        <v>-66</v>
      </c>
      <c r="F135" s="3">
        <f>VLOOKUP($A135,Right!$A:$J,COLUMN(Right!E$1),FALSE)+VLOOKUP($B135,Left!$A:$J,COLUMN(Left!E$1),FALSE)</f>
        <v>-65</v>
      </c>
      <c r="G135" s="3">
        <f>VLOOKUP($A135,Right!$A:$J,COLUMN(Right!F$1),FALSE)+VLOOKUP($B135,Left!$A:$J,COLUMN(Left!F$1),FALSE)</f>
        <v>-52</v>
      </c>
      <c r="H135" s="3">
        <f>VLOOKUP($A135,Right!$A:$J,COLUMN(Right!G$1),FALSE)+VLOOKUP($B135,Left!$A:$J,COLUMN(Left!G$1),FALSE)</f>
        <v>-52</v>
      </c>
      <c r="I135" s="3">
        <f>VLOOKUP($A135,Right!$A:$J,COLUMN(Right!H$1),FALSE)+VLOOKUP($B135,Left!$A:$J,COLUMN(Left!H$1),FALSE)</f>
        <v>-52</v>
      </c>
      <c r="J135" s="3">
        <f>VLOOKUP($A135,Right!$A:$J,COLUMN(Right!I$1),FALSE)+VLOOKUP($B135,Left!$A:$J,COLUMN(Left!I$1),FALSE)</f>
        <v>-52</v>
      </c>
      <c r="K135" s="2">
        <f>VLOOKUP($A135,Right!$A:$J,COLUMN(Right!J$1),FALSE)+VLOOKUP($B135,Left!$A:$J,COLUMN(Left!J$1),FALSE)</f>
        <v>-53</v>
      </c>
      <c r="L135" s="4"/>
      <c r="M135" s="4" t="str">
        <f t="shared" si="1"/>
        <v>_VW,s</v>
      </c>
      <c r="N135" s="4">
        <f t="shared" si="2"/>
        <v>-52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>
      <c r="A136" s="4" t="str">
        <f>IFERROR(__xludf.DUMMYFUNCTION("""COMPUTED_VALUE"""),"_VW")</f>
        <v>_VW</v>
      </c>
      <c r="B136" s="4" t="str">
        <f>IFERROR(__xludf.DUMMYFUNCTION("""COMPUTED_VALUE"""),"u")</f>
        <v>u</v>
      </c>
      <c r="C136" s="2">
        <f>VLOOKUP($A136,Right!$A:$J,COLUMN(Right!B$1),FALSE)+VLOOKUP($B136,Left!$A:$J,COLUMN(Left!B$1),FALSE)</f>
        <v>-40</v>
      </c>
      <c r="D136" s="3">
        <f>VLOOKUP($A136,Right!$A:$J,COLUMN(Right!C$1),FALSE)+VLOOKUP($B136,Left!$A:$J,COLUMN(Left!C$1),FALSE)</f>
        <v>-72</v>
      </c>
      <c r="E136" s="3">
        <f>VLOOKUP($A136,Right!$A:$J,COLUMN(Right!D$1),FALSE)+VLOOKUP($B136,Left!$A:$J,COLUMN(Left!D$1),FALSE)</f>
        <v>-40</v>
      </c>
      <c r="F136" s="3">
        <f>VLOOKUP($A136,Right!$A:$J,COLUMN(Right!E$1),FALSE)+VLOOKUP($B136,Left!$A:$J,COLUMN(Left!E$1),FALSE)</f>
        <v>-26</v>
      </c>
      <c r="G136" s="3">
        <f>VLOOKUP($A136,Right!$A:$J,COLUMN(Right!F$1),FALSE)+VLOOKUP($B136,Left!$A:$J,COLUMN(Left!F$1),FALSE)</f>
        <v>-39</v>
      </c>
      <c r="H136" s="3">
        <f>VLOOKUP($A136,Right!$A:$J,COLUMN(Right!G$1),FALSE)+VLOOKUP($B136,Left!$A:$J,COLUMN(Left!G$1),FALSE)</f>
        <v>-52</v>
      </c>
      <c r="I136" s="3">
        <f>VLOOKUP($A136,Right!$A:$J,COLUMN(Right!H$1),FALSE)+VLOOKUP($B136,Left!$A:$J,COLUMN(Left!H$1),FALSE)</f>
        <v>-65</v>
      </c>
      <c r="J136" s="3">
        <f>VLOOKUP($A136,Right!$A:$J,COLUMN(Right!I$1),FALSE)+VLOOKUP($B136,Left!$A:$J,COLUMN(Left!I$1),FALSE)</f>
        <v>-78</v>
      </c>
      <c r="K136" s="2">
        <f>VLOOKUP($A136,Right!$A:$J,COLUMN(Right!J$1),FALSE)+VLOOKUP($B136,Left!$A:$J,COLUMN(Left!J$1),FALSE)</f>
        <v>-40</v>
      </c>
      <c r="L136" s="4"/>
      <c r="M136" s="4" t="str">
        <f t="shared" si="1"/>
        <v>_VW,u</v>
      </c>
      <c r="N136" s="4">
        <f t="shared" si="2"/>
        <v>-26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>
      <c r="A137" s="4" t="str">
        <f>IFERROR(__xludf.DUMMYFUNCTION("""COMPUTED_VALUE"""),"_Y")</f>
        <v>_Y</v>
      </c>
      <c r="B137" s="4" t="str">
        <f>IFERROR(__xludf.DUMMYFUNCTION("""COMPUTED_VALUE"""),"ft")</f>
        <v>ft</v>
      </c>
      <c r="C137" s="2">
        <f>VLOOKUP($A137,Right!$A:$J,COLUMN(Right!B$1),FALSE)+VLOOKUP($B137,Left!$A:$J,COLUMN(Left!B$1),FALSE)</f>
        <v>-85</v>
      </c>
      <c r="D137" s="3">
        <f>VLOOKUP($A137,Right!$A:$J,COLUMN(Right!C$1),FALSE)+VLOOKUP($B137,Left!$A:$J,COLUMN(Left!C$1),FALSE)</f>
        <v>-78</v>
      </c>
      <c r="E137" s="3">
        <f>VLOOKUP($A137,Right!$A:$J,COLUMN(Right!D$1),FALSE)+VLOOKUP($B137,Left!$A:$J,COLUMN(Left!D$1),FALSE)</f>
        <v>-65</v>
      </c>
      <c r="F137" s="3">
        <f>VLOOKUP($A137,Right!$A:$J,COLUMN(Right!E$1),FALSE)+VLOOKUP($B137,Left!$A:$J,COLUMN(Left!E$1),FALSE)</f>
        <v>-65</v>
      </c>
      <c r="G137" s="3">
        <f>VLOOKUP($A137,Right!$A:$J,COLUMN(Right!F$1),FALSE)+VLOOKUP($B137,Left!$A:$J,COLUMN(Left!F$1),FALSE)</f>
        <v>-78</v>
      </c>
      <c r="H137" s="3">
        <f>VLOOKUP($A137,Right!$A:$J,COLUMN(Right!G$1),FALSE)+VLOOKUP($B137,Left!$A:$J,COLUMN(Left!G$1),FALSE)</f>
        <v>-102</v>
      </c>
      <c r="I137" s="3">
        <f>VLOOKUP($A137,Right!$A:$J,COLUMN(Right!H$1),FALSE)+VLOOKUP($B137,Left!$A:$J,COLUMN(Left!H$1),FALSE)</f>
        <v>-117</v>
      </c>
      <c r="J137" s="3">
        <f>VLOOKUP($A137,Right!$A:$J,COLUMN(Right!I$1),FALSE)+VLOOKUP($B137,Left!$A:$J,COLUMN(Left!I$1),FALSE)</f>
        <v>-117</v>
      </c>
      <c r="K137" s="2">
        <f>VLOOKUP($A137,Right!$A:$J,COLUMN(Right!J$1),FALSE)+VLOOKUP($B137,Left!$A:$J,COLUMN(Left!J$1),FALSE)</f>
        <v>-85</v>
      </c>
      <c r="L137" s="4"/>
      <c r="M137" s="4" t="str">
        <f t="shared" si="1"/>
        <v>_Y,ft</v>
      </c>
      <c r="N137" s="4">
        <f t="shared" si="2"/>
        <v>-65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>
      <c r="A138" s="4" t="str">
        <f>IFERROR(__xludf.DUMMYFUNCTION("""COMPUTED_VALUE"""),"_Y")</f>
        <v>_Y</v>
      </c>
      <c r="B138" s="4" t="str">
        <f>IFERROR(__xludf.DUMMYFUNCTION("""COMPUTED_VALUE"""),"vwy")</f>
        <v>vwy</v>
      </c>
      <c r="C138" s="2">
        <f>VLOOKUP($A138,Right!$A:$J,COLUMN(Right!B$1),FALSE)+VLOOKUP($B138,Left!$A:$J,COLUMN(Left!B$1),FALSE)</f>
        <v>-82</v>
      </c>
      <c r="D138" s="3">
        <f>VLOOKUP($A138,Right!$A:$J,COLUMN(Right!C$1),FALSE)+VLOOKUP($B138,Left!$A:$J,COLUMN(Left!C$1),FALSE)</f>
        <v>-71</v>
      </c>
      <c r="E138" s="3">
        <f>VLOOKUP($A138,Right!$A:$J,COLUMN(Right!D$1),FALSE)+VLOOKUP($B138,Left!$A:$J,COLUMN(Left!D$1),FALSE)</f>
        <v>-131</v>
      </c>
      <c r="F138" s="3">
        <f>VLOOKUP($A138,Right!$A:$J,COLUMN(Right!E$1),FALSE)+VLOOKUP($B138,Left!$A:$J,COLUMN(Left!E$1),FALSE)</f>
        <v>-65</v>
      </c>
      <c r="G138" s="3">
        <f>VLOOKUP($A138,Right!$A:$J,COLUMN(Right!F$1),FALSE)+VLOOKUP($B138,Left!$A:$J,COLUMN(Left!F$1),FALSE)</f>
        <v>-78</v>
      </c>
      <c r="H138" s="3">
        <f>VLOOKUP($A138,Right!$A:$J,COLUMN(Right!G$1),FALSE)+VLOOKUP($B138,Left!$A:$J,COLUMN(Left!G$1),FALSE)</f>
        <v>-130</v>
      </c>
      <c r="I138" s="3">
        <f>VLOOKUP($A138,Right!$A:$J,COLUMN(Right!H$1),FALSE)+VLOOKUP($B138,Left!$A:$J,COLUMN(Left!H$1),FALSE)</f>
        <v>-156</v>
      </c>
      <c r="J138" s="3">
        <f>VLOOKUP($A138,Right!$A:$J,COLUMN(Right!I$1),FALSE)+VLOOKUP($B138,Left!$A:$J,COLUMN(Left!I$1),FALSE)</f>
        <v>-156</v>
      </c>
      <c r="K138" s="2">
        <f>VLOOKUP($A138,Right!$A:$J,COLUMN(Right!J$1),FALSE)+VLOOKUP($B138,Left!$A:$J,COLUMN(Left!J$1),FALSE)</f>
        <v>-82</v>
      </c>
      <c r="L138" s="4"/>
      <c r="M138" s="4" t="str">
        <f t="shared" si="1"/>
        <v>_Y,vwy</v>
      </c>
      <c r="N138" s="4">
        <f t="shared" si="2"/>
        <v>-65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>
      <c r="A139" s="4" t="str">
        <f>IFERROR(__xludf.DUMMYFUNCTION("""COMPUTED_VALUE"""),"_Y")</f>
        <v>_Y</v>
      </c>
      <c r="B139" s="4" t="str">
        <f>IFERROR(__xludf.DUMMYFUNCTION("""COMPUTED_VALUE"""),"x")</f>
        <v>x</v>
      </c>
      <c r="C139" s="2">
        <f>VLOOKUP($A139,Right!$A:$J,COLUMN(Right!B$1),FALSE)+VLOOKUP($B139,Left!$A:$J,COLUMN(Left!B$1),FALSE)</f>
        <v>-79</v>
      </c>
      <c r="D139" s="3">
        <f>VLOOKUP($A139,Right!$A:$J,COLUMN(Right!C$1),FALSE)+VLOOKUP($B139,Left!$A:$J,COLUMN(Left!C$1),FALSE)</f>
        <v>-71</v>
      </c>
      <c r="E139" s="3">
        <f>VLOOKUP($A139,Right!$A:$J,COLUMN(Right!D$1),FALSE)+VLOOKUP($B139,Left!$A:$J,COLUMN(Left!D$1),FALSE)</f>
        <v>-79</v>
      </c>
      <c r="F139" s="3">
        <f>VLOOKUP($A139,Right!$A:$J,COLUMN(Right!E$1),FALSE)+VLOOKUP($B139,Left!$A:$J,COLUMN(Left!E$1),FALSE)</f>
        <v>-65</v>
      </c>
      <c r="G139" s="3">
        <f>VLOOKUP($A139,Right!$A:$J,COLUMN(Right!F$1),FALSE)+VLOOKUP($B139,Left!$A:$J,COLUMN(Left!F$1),FALSE)</f>
        <v>-85</v>
      </c>
      <c r="H139" s="3">
        <f>VLOOKUP($A139,Right!$A:$J,COLUMN(Right!G$1),FALSE)+VLOOKUP($B139,Left!$A:$J,COLUMN(Left!G$1),FALSE)</f>
        <v>-104</v>
      </c>
      <c r="I139" s="3">
        <f>VLOOKUP($A139,Right!$A:$J,COLUMN(Right!H$1),FALSE)+VLOOKUP($B139,Left!$A:$J,COLUMN(Left!H$1),FALSE)</f>
        <v>-91</v>
      </c>
      <c r="J139" s="3">
        <f>VLOOKUP($A139,Right!$A:$J,COLUMN(Right!I$1),FALSE)+VLOOKUP($B139,Left!$A:$J,COLUMN(Left!I$1),FALSE)</f>
        <v>-91</v>
      </c>
      <c r="K139" s="2">
        <f>VLOOKUP($A139,Right!$A:$J,COLUMN(Right!J$1),FALSE)+VLOOKUP($B139,Left!$A:$J,COLUMN(Left!J$1),FALSE)</f>
        <v>-79</v>
      </c>
      <c r="L139" s="4"/>
      <c r="M139" s="4" t="str">
        <f t="shared" si="1"/>
        <v>_Y,x</v>
      </c>
      <c r="N139" s="4">
        <f t="shared" si="2"/>
        <v>-65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>
      <c r="A140" s="4" t="str">
        <f>IFERROR(__xludf.DUMMYFUNCTION("""COMPUTED_VALUE"""),"_Y")</f>
        <v>_Y</v>
      </c>
      <c r="B140" s="4" t="str">
        <f>IFERROR(__xludf.DUMMYFUNCTION("""COMPUTED_VALUE"""),"cdegoq")</f>
        <v>cdegoq</v>
      </c>
      <c r="C140" s="2">
        <f>VLOOKUP($A140,Right!$A:$J,COLUMN(Right!B$1),FALSE)+VLOOKUP($B140,Left!$A:$J,COLUMN(Left!B$1),FALSE)</f>
        <v>-92</v>
      </c>
      <c r="D140" s="3">
        <f>VLOOKUP($A140,Right!$A:$J,COLUMN(Right!C$1),FALSE)+VLOOKUP($B140,Left!$A:$J,COLUMN(Left!C$1),FALSE)</f>
        <v>-91</v>
      </c>
      <c r="E140" s="3">
        <f>VLOOKUP($A140,Right!$A:$J,COLUMN(Right!D$1),FALSE)+VLOOKUP($B140,Left!$A:$J,COLUMN(Left!D$1),FALSE)</f>
        <v>-105</v>
      </c>
      <c r="F140" s="3">
        <f>VLOOKUP($A140,Right!$A:$J,COLUMN(Right!E$1),FALSE)+VLOOKUP($B140,Left!$A:$J,COLUMN(Left!E$1),FALSE)</f>
        <v>-104</v>
      </c>
      <c r="G140" s="3">
        <f>VLOOKUP($A140,Right!$A:$J,COLUMN(Right!F$1),FALSE)+VLOOKUP($B140,Left!$A:$J,COLUMN(Left!F$1),FALSE)</f>
        <v>-91</v>
      </c>
      <c r="H140" s="3">
        <f>VLOOKUP($A140,Right!$A:$J,COLUMN(Right!G$1),FALSE)+VLOOKUP($B140,Left!$A:$J,COLUMN(Left!G$1),FALSE)</f>
        <v>-91</v>
      </c>
      <c r="I140" s="3">
        <f>VLOOKUP($A140,Right!$A:$J,COLUMN(Right!H$1),FALSE)+VLOOKUP($B140,Left!$A:$J,COLUMN(Left!H$1),FALSE)</f>
        <v>-104</v>
      </c>
      <c r="J140" s="3">
        <f>VLOOKUP($A140,Right!$A:$J,COLUMN(Right!I$1),FALSE)+VLOOKUP($B140,Left!$A:$J,COLUMN(Left!I$1),FALSE)</f>
        <v>-117</v>
      </c>
      <c r="K140" s="2">
        <f>VLOOKUP($A140,Right!$A:$J,COLUMN(Right!J$1),FALSE)+VLOOKUP($B140,Left!$A:$J,COLUMN(Left!J$1),FALSE)</f>
        <v>-92</v>
      </c>
      <c r="L140" s="4"/>
      <c r="M140" s="4" t="str">
        <f t="shared" si="1"/>
        <v>_Y,cdegoq</v>
      </c>
      <c r="N140" s="4">
        <f t="shared" si="2"/>
        <v>-91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>
      <c r="A141" s="4" t="str">
        <f>IFERROR(__xludf.DUMMYFUNCTION("""COMPUTED_VALUE"""),"_Y")</f>
        <v>_Y</v>
      </c>
      <c r="B141" s="4" t="str">
        <f>IFERROR(__xludf.DUMMYFUNCTION("""COMPUTED_VALUE"""),"a")</f>
        <v>a</v>
      </c>
      <c r="C141" s="2">
        <f>VLOOKUP($A141,Right!$A:$J,COLUMN(Right!B$1),FALSE)+VLOOKUP($B141,Left!$A:$J,COLUMN(Left!B$1),FALSE)</f>
        <v>-92</v>
      </c>
      <c r="D141" s="3">
        <f>VLOOKUP($A141,Right!$A:$J,COLUMN(Right!C$1),FALSE)+VLOOKUP($B141,Left!$A:$J,COLUMN(Left!C$1),FALSE)</f>
        <v>-91</v>
      </c>
      <c r="E141" s="3">
        <f>VLOOKUP($A141,Right!$A:$J,COLUMN(Right!D$1),FALSE)+VLOOKUP($B141,Left!$A:$J,COLUMN(Left!D$1),FALSE)</f>
        <v>-105</v>
      </c>
      <c r="F141" s="3">
        <f>VLOOKUP($A141,Right!$A:$J,COLUMN(Right!E$1),FALSE)+VLOOKUP($B141,Left!$A:$J,COLUMN(Left!E$1),FALSE)</f>
        <v>-104</v>
      </c>
      <c r="G141" s="3">
        <f>VLOOKUP($A141,Right!$A:$J,COLUMN(Right!F$1),FALSE)+VLOOKUP($B141,Left!$A:$J,COLUMN(Left!F$1),FALSE)</f>
        <v>-104</v>
      </c>
      <c r="H141" s="3">
        <f>VLOOKUP($A141,Right!$A:$J,COLUMN(Right!G$1),FALSE)+VLOOKUP($B141,Left!$A:$J,COLUMN(Left!G$1),FALSE)</f>
        <v>-91</v>
      </c>
      <c r="I141" s="3">
        <f>VLOOKUP($A141,Right!$A:$J,COLUMN(Right!H$1),FALSE)+VLOOKUP($B141,Left!$A:$J,COLUMN(Left!H$1),FALSE)</f>
        <v>-104</v>
      </c>
      <c r="J141" s="3">
        <f>VLOOKUP($A141,Right!$A:$J,COLUMN(Right!I$1),FALSE)+VLOOKUP($B141,Left!$A:$J,COLUMN(Left!I$1),FALSE)</f>
        <v>-117</v>
      </c>
      <c r="K141" s="2">
        <f>VLOOKUP($A141,Right!$A:$J,COLUMN(Right!J$1),FALSE)+VLOOKUP($B141,Left!$A:$J,COLUMN(Left!J$1),FALSE)</f>
        <v>-92</v>
      </c>
      <c r="L141" s="4"/>
      <c r="M141" s="4" t="str">
        <f t="shared" si="1"/>
        <v>_Y,a</v>
      </c>
      <c r="N141" s="4">
        <f t="shared" si="2"/>
        <v>-91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>
      <c r="A142" s="4" t="str">
        <f>IFERROR(__xludf.DUMMYFUNCTION("""COMPUTED_VALUE"""),"_Y")</f>
        <v>_Y</v>
      </c>
      <c r="B142" s="4" t="str">
        <f>IFERROR(__xludf.DUMMYFUNCTION("""COMPUTED_VALUE"""),"mnprz")</f>
        <v>mnprz</v>
      </c>
      <c r="C142" s="2">
        <f>VLOOKUP($A142,Right!$A:$J,COLUMN(Right!B$1),FALSE)+VLOOKUP($B142,Left!$A:$J,COLUMN(Left!B$1),FALSE)</f>
        <v>-79</v>
      </c>
      <c r="D142" s="3">
        <f>VLOOKUP($A142,Right!$A:$J,COLUMN(Right!C$1),FALSE)+VLOOKUP($B142,Left!$A:$J,COLUMN(Left!C$1),FALSE)</f>
        <v>-71</v>
      </c>
      <c r="E142" s="3">
        <f>VLOOKUP($A142,Right!$A:$J,COLUMN(Right!D$1),FALSE)+VLOOKUP($B142,Left!$A:$J,COLUMN(Left!D$1),FALSE)</f>
        <v>-65</v>
      </c>
      <c r="F142" s="3">
        <f>VLOOKUP($A142,Right!$A:$J,COLUMN(Right!E$1),FALSE)+VLOOKUP($B142,Left!$A:$J,COLUMN(Left!E$1),FALSE)</f>
        <v>-65</v>
      </c>
      <c r="G142" s="3">
        <f>VLOOKUP($A142,Right!$A:$J,COLUMN(Right!F$1),FALSE)+VLOOKUP($B142,Left!$A:$J,COLUMN(Left!F$1),FALSE)</f>
        <v>-78</v>
      </c>
      <c r="H142" s="3">
        <f>VLOOKUP($A142,Right!$A:$J,COLUMN(Right!G$1),FALSE)+VLOOKUP($B142,Left!$A:$J,COLUMN(Left!G$1),FALSE)</f>
        <v>-91</v>
      </c>
      <c r="I142" s="3">
        <f>VLOOKUP($A142,Right!$A:$J,COLUMN(Right!H$1),FALSE)+VLOOKUP($B142,Left!$A:$J,COLUMN(Left!H$1),FALSE)</f>
        <v>-91</v>
      </c>
      <c r="J142" s="3">
        <f>VLOOKUP($A142,Right!$A:$J,COLUMN(Right!I$1),FALSE)+VLOOKUP($B142,Left!$A:$J,COLUMN(Left!I$1),FALSE)</f>
        <v>-91</v>
      </c>
      <c r="K142" s="2">
        <f>VLOOKUP($A142,Right!$A:$J,COLUMN(Right!J$1),FALSE)+VLOOKUP($B142,Left!$A:$J,COLUMN(Left!J$1),FALSE)</f>
        <v>-79</v>
      </c>
      <c r="L142" s="4"/>
      <c r="M142" s="4" t="str">
        <f t="shared" si="1"/>
        <v>_Y,mnprz</v>
      </c>
      <c r="N142" s="4">
        <f t="shared" si="2"/>
        <v>-65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>
      <c r="A143" s="4" t="str">
        <f>IFERROR(__xludf.DUMMYFUNCTION("""COMPUTED_VALUE"""),"_Y")</f>
        <v>_Y</v>
      </c>
      <c r="B143" s="4" t="str">
        <f>IFERROR(__xludf.DUMMYFUNCTION("""COMPUTED_VALUE"""),"s")</f>
        <v>s</v>
      </c>
      <c r="C143" s="2">
        <f>VLOOKUP($A143,Right!$A:$J,COLUMN(Right!B$1),FALSE)+VLOOKUP($B143,Left!$A:$J,COLUMN(Left!B$1),FALSE)</f>
        <v>-92</v>
      </c>
      <c r="D143" s="3">
        <f>VLOOKUP($A143,Right!$A:$J,COLUMN(Right!C$1),FALSE)+VLOOKUP($B143,Left!$A:$J,COLUMN(Left!C$1),FALSE)</f>
        <v>-91</v>
      </c>
      <c r="E143" s="3">
        <f>VLOOKUP($A143,Right!$A:$J,COLUMN(Right!D$1),FALSE)+VLOOKUP($B143,Left!$A:$J,COLUMN(Left!D$1),FALSE)</f>
        <v>-105</v>
      </c>
      <c r="F143" s="3">
        <f>VLOOKUP($A143,Right!$A:$J,COLUMN(Right!E$1),FALSE)+VLOOKUP($B143,Left!$A:$J,COLUMN(Left!E$1),FALSE)</f>
        <v>-104</v>
      </c>
      <c r="G143" s="3">
        <f>VLOOKUP($A143,Right!$A:$J,COLUMN(Right!F$1),FALSE)+VLOOKUP($B143,Left!$A:$J,COLUMN(Left!F$1),FALSE)</f>
        <v>-91</v>
      </c>
      <c r="H143" s="3">
        <f>VLOOKUP($A143,Right!$A:$J,COLUMN(Right!G$1),FALSE)+VLOOKUP($B143,Left!$A:$J,COLUMN(Left!G$1),FALSE)</f>
        <v>-91</v>
      </c>
      <c r="I143" s="3">
        <f>VLOOKUP($A143,Right!$A:$J,COLUMN(Right!H$1),FALSE)+VLOOKUP($B143,Left!$A:$J,COLUMN(Left!H$1),FALSE)</f>
        <v>-91</v>
      </c>
      <c r="J143" s="3">
        <f>VLOOKUP($A143,Right!$A:$J,COLUMN(Right!I$1),FALSE)+VLOOKUP($B143,Left!$A:$J,COLUMN(Left!I$1),FALSE)</f>
        <v>-91</v>
      </c>
      <c r="K143" s="2">
        <f>VLOOKUP($A143,Right!$A:$J,COLUMN(Right!J$1),FALSE)+VLOOKUP($B143,Left!$A:$J,COLUMN(Left!J$1),FALSE)</f>
        <v>-92</v>
      </c>
      <c r="L143" s="4"/>
      <c r="M143" s="4" t="str">
        <f t="shared" si="1"/>
        <v>_Y,s</v>
      </c>
      <c r="N143" s="4">
        <f t="shared" si="2"/>
        <v>-91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>
      <c r="A144" s="4" t="str">
        <f>IFERROR(__xludf.DUMMYFUNCTION("""COMPUTED_VALUE"""),"_Y")</f>
        <v>_Y</v>
      </c>
      <c r="B144" s="4" t="str">
        <f>IFERROR(__xludf.DUMMYFUNCTION("""COMPUTED_VALUE"""),"u")</f>
        <v>u</v>
      </c>
      <c r="C144" s="2">
        <f>VLOOKUP($A144,Right!$A:$J,COLUMN(Right!B$1),FALSE)+VLOOKUP($B144,Left!$A:$J,COLUMN(Left!B$1),FALSE)</f>
        <v>-79</v>
      </c>
      <c r="D144" s="3">
        <f>VLOOKUP($A144,Right!$A:$J,COLUMN(Right!C$1),FALSE)+VLOOKUP($B144,Left!$A:$J,COLUMN(Left!C$1),FALSE)</f>
        <v>-72</v>
      </c>
      <c r="E144" s="3">
        <f>VLOOKUP($A144,Right!$A:$J,COLUMN(Right!D$1),FALSE)+VLOOKUP($B144,Left!$A:$J,COLUMN(Left!D$1),FALSE)</f>
        <v>-79</v>
      </c>
      <c r="F144" s="3">
        <f>VLOOKUP($A144,Right!$A:$J,COLUMN(Right!E$1),FALSE)+VLOOKUP($B144,Left!$A:$J,COLUMN(Left!E$1),FALSE)</f>
        <v>-65</v>
      </c>
      <c r="G144" s="3">
        <f>VLOOKUP($A144,Right!$A:$J,COLUMN(Right!F$1),FALSE)+VLOOKUP($B144,Left!$A:$J,COLUMN(Left!F$1),FALSE)</f>
        <v>-78</v>
      </c>
      <c r="H144" s="3">
        <f>VLOOKUP($A144,Right!$A:$J,COLUMN(Right!G$1),FALSE)+VLOOKUP($B144,Left!$A:$J,COLUMN(Left!G$1),FALSE)</f>
        <v>-91</v>
      </c>
      <c r="I144" s="3">
        <f>VLOOKUP($A144,Right!$A:$J,COLUMN(Right!H$1),FALSE)+VLOOKUP($B144,Left!$A:$J,COLUMN(Left!H$1),FALSE)</f>
        <v>-104</v>
      </c>
      <c r="J144" s="3">
        <f>VLOOKUP($A144,Right!$A:$J,COLUMN(Right!I$1),FALSE)+VLOOKUP($B144,Left!$A:$J,COLUMN(Left!I$1),FALSE)</f>
        <v>-117</v>
      </c>
      <c r="K144" s="2">
        <f>VLOOKUP($A144,Right!$A:$J,COLUMN(Right!J$1),FALSE)+VLOOKUP($B144,Left!$A:$J,COLUMN(Left!J$1),FALSE)</f>
        <v>-79</v>
      </c>
      <c r="L144" s="4"/>
      <c r="M144" s="4" t="str">
        <f t="shared" si="1"/>
        <v>_Y,u</v>
      </c>
      <c r="N144" s="4">
        <f t="shared" si="2"/>
        <v>-65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5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5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5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5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5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5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5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5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5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5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5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5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5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5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5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5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5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5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5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5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5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5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5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5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5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5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5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5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5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5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5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5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5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5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5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5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5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5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5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5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5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5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5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5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5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5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5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5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5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5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5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5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5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5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5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5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5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5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5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5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5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5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5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5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5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5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5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5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5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5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5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5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5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5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5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5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5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5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5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5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5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5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5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5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5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5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5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5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5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5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5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5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5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5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5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5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5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5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5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5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5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5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5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5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5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5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5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5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5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5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5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5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5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5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5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5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5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5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5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5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5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5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5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5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5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5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5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5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5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5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5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5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5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5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5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5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5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5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5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5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5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5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5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5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5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5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5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5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5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5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5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5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5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5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5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5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5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5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5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5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5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5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5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5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5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5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5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5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5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5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5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5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5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5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5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5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5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5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5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5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5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5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5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5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5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5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5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5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5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5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5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5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5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5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5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5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5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5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5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5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5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5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5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5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5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5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5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5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5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5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5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5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5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5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5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5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5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5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5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5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5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5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5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5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5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5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5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5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5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5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5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5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5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5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5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5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5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5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5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5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5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5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5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5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5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5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5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5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5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5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5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5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5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5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5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5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5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5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5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5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5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5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5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5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5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5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5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5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5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5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5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5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5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5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5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5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5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5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5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5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5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5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5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5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5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5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5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5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5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5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5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5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5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5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5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5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conditionalFormatting sqref="C1:K1000">
    <cfRule type="cellIs" dxfId="0" priority="1" operator="equal">
      <formula>$N1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/>
      <c r="B1" s="6" t="str">
        <f t="array" ref="B1:I1">TRANSPOSE(Left!A:A)</f>
        <v>ft</v>
      </c>
      <c r="C1" s="6" t="s">
        <v>5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 t="str">
        <f t="array" ref="A2:A19">Right!A:A</f>
        <v>beop</v>
      </c>
      <c r="B2" s="6">
        <f>VLOOKUP($A2 &amp; "," &amp; B$1, Sums!$M:$N, 2, FALSE)</f>
        <v>0</v>
      </c>
      <c r="C2" s="6">
        <f>VLOOKUP($A2 &amp; "," &amp; C$1, Sums!$M:$N, 2, FALSE)</f>
        <v>-7</v>
      </c>
      <c r="D2" s="6">
        <f>VLOOKUP($A2 &amp; "," &amp; D$1, Sums!$M:$N, 2, FALSE)</f>
        <v>-13</v>
      </c>
      <c r="E2" s="6">
        <f>VLOOKUP($A2 &amp; "," &amp; E$1, Sums!$M:$N, 2, FALSE)</f>
        <v>0</v>
      </c>
      <c r="F2" s="6">
        <f>VLOOKUP($A2 &amp; "," &amp; F$1, Sums!$M:$N, 2, FALSE)</f>
        <v>0</v>
      </c>
      <c r="G2" s="6">
        <f>VLOOKUP($A2 &amp; "," &amp; G$1, Sums!$M:$N, 2, FALSE)</f>
        <v>0</v>
      </c>
      <c r="H2" s="6">
        <f>VLOOKUP($A2 &amp; "," &amp; H$1, Sums!$M:$N, 2, FALSE)</f>
        <v>0</v>
      </c>
      <c r="I2" s="6">
        <f>VLOOKUP($A2 &amp; "," &amp; I$1, Sums!$M:$N, 2, FALSE)</f>
        <v>0</v>
      </c>
      <c r="J2" s="6"/>
      <c r="K2" s="6">
        <f t="array" ref="K2:R19">Intended!B2:I19</f>
        <v>0</v>
      </c>
      <c r="L2" s="6">
        <v>-7.0</v>
      </c>
      <c r="M2" s="6">
        <v>-13.0</v>
      </c>
      <c r="N2" s="6">
        <v>0.0</v>
      </c>
      <c r="O2" s="6">
        <v>0.0</v>
      </c>
      <c r="P2" s="6">
        <v>0.0</v>
      </c>
      <c r="Q2" s="6">
        <v>0.0</v>
      </c>
      <c r="R2" s="6">
        <v>0.0</v>
      </c>
      <c r="S2" s="6"/>
      <c r="T2" s="6"/>
      <c r="U2" s="6"/>
      <c r="V2" s="6"/>
      <c r="W2" s="6"/>
      <c r="X2" s="6"/>
      <c r="Y2" s="6"/>
      <c r="Z2" s="6"/>
    </row>
    <row r="3">
      <c r="A3" s="6" t="s">
        <v>1</v>
      </c>
      <c r="B3" s="6">
        <f>VLOOKUP($A3 &amp; "," &amp; B$1, Sums!$M:$N, 2, FALSE)</f>
        <v>0</v>
      </c>
      <c r="C3" s="6">
        <f>VLOOKUP($A3 &amp; "," &amp; C$1, Sums!$M:$N, 2, FALSE)</f>
        <v>-7</v>
      </c>
      <c r="D3" s="6">
        <f>VLOOKUP($A3 &amp; "," &amp; D$1, Sums!$M:$N, 2, FALSE)</f>
        <v>0</v>
      </c>
      <c r="E3" s="6">
        <f>VLOOKUP($A3 &amp; "," &amp; E$1, Sums!$M:$N, 2, FALSE)</f>
        <v>0</v>
      </c>
      <c r="F3" s="6">
        <f>VLOOKUP($A3 &amp; "," &amp; F$1, Sums!$M:$N, 2, FALSE)</f>
        <v>0</v>
      </c>
      <c r="G3" s="6">
        <f>VLOOKUP($A3 &amp; "," &amp; G$1, Sums!$M:$N, 2, FALSE)</f>
        <v>0</v>
      </c>
      <c r="H3" s="6">
        <f>VLOOKUP($A3 &amp; "," &amp; H$1, Sums!$M:$N, 2, FALSE)</f>
        <v>0</v>
      </c>
      <c r="I3" s="6">
        <f>VLOOKUP($A3 &amp; "," &amp; I$1, Sums!$M:$N, 2, FALSE)</f>
        <v>0</v>
      </c>
      <c r="J3" s="6"/>
      <c r="K3" s="6">
        <v>0.0</v>
      </c>
      <c r="L3" s="6">
        <v>-7.0</v>
      </c>
      <c r="M3" s="6">
        <v>0.0</v>
      </c>
      <c r="N3" s="6">
        <v>0.0</v>
      </c>
      <c r="O3" s="6">
        <v>0.0</v>
      </c>
      <c r="P3" s="6">
        <v>0.0</v>
      </c>
      <c r="Q3" s="6">
        <v>0.0</v>
      </c>
      <c r="R3" s="6">
        <v>0.0</v>
      </c>
      <c r="S3" s="6"/>
      <c r="T3" s="6"/>
      <c r="U3" s="6"/>
      <c r="V3" s="6"/>
      <c r="W3" s="6"/>
      <c r="X3" s="6"/>
      <c r="Y3" s="6"/>
      <c r="Z3" s="6"/>
    </row>
    <row r="4">
      <c r="A4" s="6" t="s">
        <v>2</v>
      </c>
      <c r="B4" s="6">
        <f>VLOOKUP($A4 &amp; "," &amp; B$1, Sums!$M:$N, 2, FALSE)</f>
        <v>0</v>
      </c>
      <c r="C4" s="6">
        <f>VLOOKUP($A4 &amp; "," &amp; C$1, Sums!$M:$N, 2, FALSE)</f>
        <v>0</v>
      </c>
      <c r="D4" s="6">
        <f>VLOOKUP($A4 &amp; "," &amp; D$1, Sums!$M:$N, 2, FALSE)</f>
        <v>0</v>
      </c>
      <c r="E4" s="6">
        <f>VLOOKUP($A4 &amp; "," &amp; E$1, Sums!$M:$N, 2, FALSE)</f>
        <v>-13</v>
      </c>
      <c r="F4" s="6">
        <f>VLOOKUP($A4 &amp; "," &amp; F$1, Sums!$M:$N, 2, FALSE)</f>
        <v>-13</v>
      </c>
      <c r="G4" s="6">
        <f>VLOOKUP($A4 &amp; "," &amp; G$1, Sums!$M:$N, 2, FALSE)</f>
        <v>0</v>
      </c>
      <c r="H4" s="6">
        <f>VLOOKUP($A4 &amp; "," &amp; H$1, Sums!$M:$N, 2, FALSE)</f>
        <v>0</v>
      </c>
      <c r="I4" s="6">
        <f>VLOOKUP($A4 &amp; "," &amp; I$1, Sums!$M:$N, 2, FALSE)</f>
        <v>0</v>
      </c>
      <c r="J4" s="6"/>
      <c r="K4" s="6">
        <v>0.0</v>
      </c>
      <c r="L4" s="6">
        <v>0.0</v>
      </c>
      <c r="M4" s="6">
        <v>0.0</v>
      </c>
      <c r="N4" s="6">
        <v>-13.0</v>
      </c>
      <c r="O4" s="6">
        <v>-13.0</v>
      </c>
      <c r="P4" s="6">
        <v>0.0</v>
      </c>
      <c r="Q4" s="6">
        <v>0.0</v>
      </c>
      <c r="R4" s="6">
        <v>0.0</v>
      </c>
      <c r="S4" s="6"/>
      <c r="T4" s="6"/>
      <c r="U4" s="6"/>
      <c r="V4" s="6"/>
      <c r="W4" s="6"/>
      <c r="X4" s="6"/>
      <c r="Y4" s="6"/>
      <c r="Z4" s="6"/>
    </row>
    <row r="5">
      <c r="A5" s="6" t="s">
        <v>3</v>
      </c>
      <c r="B5" s="6">
        <f>VLOOKUP($A5 &amp; "," &amp; B$1, Sums!$M:$N, 2, FALSE)</f>
        <v>0</v>
      </c>
      <c r="C5" s="6">
        <f>VLOOKUP($A5 &amp; "," &amp; C$1, Sums!$M:$N, 2, FALSE)</f>
        <v>0</v>
      </c>
      <c r="D5" s="6">
        <f>VLOOKUP($A5 &amp; "," &amp; D$1, Sums!$M:$N, 2, FALSE)</f>
        <v>0</v>
      </c>
      <c r="E5" s="6">
        <f>VLOOKUP($A5 &amp; "," &amp; E$1, Sums!$M:$N, 2, FALSE)</f>
        <v>-13</v>
      </c>
      <c r="F5" s="6">
        <f>VLOOKUP($A5 &amp; "," &amp; F$1, Sums!$M:$N, 2, FALSE)</f>
        <v>-26</v>
      </c>
      <c r="G5" s="6">
        <f>VLOOKUP($A5 &amp; "," &amp; G$1, Sums!$M:$N, 2, FALSE)</f>
        <v>0</v>
      </c>
      <c r="H5" s="6">
        <f>VLOOKUP($A5 &amp; "," &amp; H$1, Sums!$M:$N, 2, FALSE)</f>
        <v>-13</v>
      </c>
      <c r="I5" s="6">
        <f>VLOOKUP($A5 &amp; "," &amp; I$1, Sums!$M:$N, 2, FALSE)</f>
        <v>0</v>
      </c>
      <c r="J5" s="6"/>
      <c r="K5" s="6">
        <v>0.0</v>
      </c>
      <c r="L5" s="6">
        <v>0.0</v>
      </c>
      <c r="M5" s="6">
        <v>0.0</v>
      </c>
      <c r="N5" s="6">
        <v>-13.0</v>
      </c>
      <c r="O5" s="6">
        <v>-26.0</v>
      </c>
      <c r="P5" s="6">
        <v>0.0</v>
      </c>
      <c r="Q5" s="6">
        <v>-13.0</v>
      </c>
      <c r="R5" s="6">
        <v>0.0</v>
      </c>
      <c r="S5" s="6"/>
      <c r="T5" s="6"/>
      <c r="U5" s="6"/>
      <c r="V5" s="6"/>
      <c r="W5" s="6"/>
      <c r="X5" s="6"/>
      <c r="Y5" s="6"/>
      <c r="Z5" s="6"/>
    </row>
    <row r="6">
      <c r="A6" s="6" t="s">
        <v>4</v>
      </c>
      <c r="B6" s="6">
        <f>VLOOKUP($A6 &amp; "," &amp; B$1, Sums!$M:$N, 2, FALSE)</f>
        <v>0</v>
      </c>
      <c r="C6" s="6">
        <f>VLOOKUP($A6 &amp; "," &amp; C$1, Sums!$M:$N, 2, FALSE)</f>
        <v>0</v>
      </c>
      <c r="D6" s="6">
        <f>VLOOKUP($A6 &amp; "," &amp; D$1, Sums!$M:$N, 2, FALSE)</f>
        <v>0</v>
      </c>
      <c r="E6" s="6">
        <f>VLOOKUP($A6 &amp; "," &amp; E$1, Sums!$M:$N, 2, FALSE)</f>
        <v>-13</v>
      </c>
      <c r="F6" s="6">
        <f>VLOOKUP($A6 &amp; "," &amp; F$1, Sums!$M:$N, 2, FALSE)</f>
        <v>-13</v>
      </c>
      <c r="G6" s="6">
        <f>VLOOKUP($A6 &amp; "," &amp; G$1, Sums!$M:$N, 2, FALSE)</f>
        <v>0</v>
      </c>
      <c r="H6" s="6">
        <f>VLOOKUP($A6 &amp; "," &amp; H$1, Sums!$M:$N, 2, FALSE)</f>
        <v>0</v>
      </c>
      <c r="I6" s="6">
        <f>VLOOKUP($A6 &amp; "," &amp; I$1, Sums!$M:$N, 2, FALSE)</f>
        <v>0</v>
      </c>
      <c r="J6" s="6"/>
      <c r="K6" s="6">
        <v>0.0</v>
      </c>
      <c r="L6" s="6">
        <v>0.0</v>
      </c>
      <c r="M6" s="6">
        <v>0.0</v>
      </c>
      <c r="N6" s="6">
        <v>-13.0</v>
      </c>
      <c r="O6" s="6">
        <v>-13.0</v>
      </c>
      <c r="P6" s="6">
        <v>0.0</v>
      </c>
      <c r="Q6" s="6">
        <v>0.0</v>
      </c>
      <c r="R6" s="6">
        <v>0.0</v>
      </c>
      <c r="S6" s="6"/>
      <c r="T6" s="6"/>
      <c r="U6" s="6"/>
      <c r="V6" s="6"/>
      <c r="W6" s="6"/>
      <c r="X6" s="6"/>
      <c r="Y6" s="6"/>
      <c r="Z6" s="6"/>
    </row>
    <row r="7">
      <c r="A7" s="6" t="s">
        <v>5</v>
      </c>
      <c r="B7" s="6">
        <f>VLOOKUP($A7 &amp; "," &amp; B$1, Sums!$M:$N, 2, FALSE)</f>
        <v>0</v>
      </c>
      <c r="C7" s="6">
        <f>VLOOKUP($A7 &amp; "," &amp; C$1, Sums!$M:$N, 2, FALSE)</f>
        <v>0</v>
      </c>
      <c r="D7" s="6">
        <f>VLOOKUP($A7 &amp; "," &amp; D$1, Sums!$M:$N, 2, FALSE)</f>
        <v>0</v>
      </c>
      <c r="E7" s="6">
        <f>VLOOKUP($A7 &amp; "," &amp; E$1, Sums!$M:$N, 2, FALSE)</f>
        <v>-7</v>
      </c>
      <c r="F7" s="6">
        <f>VLOOKUP($A7 &amp; "," &amp; F$1, Sums!$M:$N, 2, FALSE)</f>
        <v>-7</v>
      </c>
      <c r="G7" s="6">
        <f>VLOOKUP($A7 &amp; "," &amp; G$1, Sums!$M:$N, 2, FALSE)</f>
        <v>0</v>
      </c>
      <c r="H7" s="6">
        <f>VLOOKUP($A7 &amp; "," &amp; H$1, Sums!$M:$N, 2, FALSE)</f>
        <v>-7</v>
      </c>
      <c r="I7" s="6">
        <f>VLOOKUP($A7 &amp; "," &amp; I$1, Sums!$M:$N, 2, FALSE)</f>
        <v>0</v>
      </c>
      <c r="J7" s="6"/>
      <c r="K7" s="6">
        <v>0.0</v>
      </c>
      <c r="L7" s="6">
        <v>0.0</v>
      </c>
      <c r="M7" s="6">
        <v>0.0</v>
      </c>
      <c r="N7" s="6">
        <v>-7.0</v>
      </c>
      <c r="O7" s="6">
        <v>-7.0</v>
      </c>
      <c r="P7" s="6">
        <v>0.0</v>
      </c>
      <c r="Q7" s="6">
        <v>-7.0</v>
      </c>
      <c r="R7" s="6">
        <v>0.0</v>
      </c>
      <c r="S7" s="6"/>
      <c r="T7" s="6"/>
      <c r="U7" s="6"/>
      <c r="V7" s="6"/>
      <c r="W7" s="6"/>
      <c r="X7" s="6"/>
      <c r="Y7" s="6"/>
      <c r="Z7" s="6"/>
    </row>
    <row r="8">
      <c r="A8" s="6" t="s">
        <v>6</v>
      </c>
      <c r="B8" s="6">
        <f>VLOOKUP($A8 &amp; "," &amp; B$1, Sums!$M:$N, 2, FALSE)</f>
        <v>0</v>
      </c>
      <c r="C8" s="6">
        <f>VLOOKUP($A8 &amp; "," &amp; C$1, Sums!$M:$N, 2, FALSE)</f>
        <v>-65</v>
      </c>
      <c r="D8" s="6">
        <f>VLOOKUP($A8 &amp; "," &amp; D$1, Sums!$M:$N, 2, FALSE)</f>
        <v>0</v>
      </c>
      <c r="E8" s="6">
        <f>VLOOKUP($A8 &amp; "," &amp; E$1, Sums!$M:$N, 2, FALSE)</f>
        <v>-13</v>
      </c>
      <c r="F8" s="6">
        <f>VLOOKUP($A8 &amp; "," &amp; F$1, Sums!$M:$N, 2, FALSE)</f>
        <v>-13</v>
      </c>
      <c r="G8" s="6">
        <f>VLOOKUP($A8 &amp; "," &amp; G$1, Sums!$M:$N, 2, FALSE)</f>
        <v>0</v>
      </c>
      <c r="H8" s="6">
        <f>VLOOKUP($A8 &amp; "," &amp; H$1, Sums!$M:$N, 2, FALSE)</f>
        <v>0</v>
      </c>
      <c r="I8" s="6">
        <f>VLOOKUP($A8 &amp; "," &amp; I$1, Sums!$M:$N, 2, FALSE)</f>
        <v>-13</v>
      </c>
      <c r="J8" s="6"/>
      <c r="K8" s="6">
        <v>0.0</v>
      </c>
      <c r="L8" s="6">
        <v>-65.0</v>
      </c>
      <c r="M8" s="6">
        <v>0.0</v>
      </c>
      <c r="N8" s="6">
        <v>-13.0</v>
      </c>
      <c r="O8" s="6">
        <v>-13.0</v>
      </c>
      <c r="P8" s="6">
        <v>0.0</v>
      </c>
      <c r="Q8" s="6">
        <v>0.0</v>
      </c>
      <c r="R8" s="6">
        <v>-13.0</v>
      </c>
      <c r="S8" s="6"/>
      <c r="T8" s="6"/>
      <c r="U8" s="6"/>
      <c r="V8" s="6"/>
      <c r="W8" s="6"/>
      <c r="X8" s="6"/>
      <c r="Y8" s="6"/>
      <c r="Z8" s="6"/>
    </row>
    <row r="9">
      <c r="A9" s="6" t="s">
        <v>7</v>
      </c>
      <c r="B9" s="6">
        <f>VLOOKUP($A9 &amp; "," &amp; B$1, Sums!$M:$N, 2, FALSE)</f>
        <v>-26</v>
      </c>
      <c r="C9" s="6">
        <f>VLOOKUP($A9 &amp; "," &amp; C$1, Sums!$M:$N, 2, FALSE)</f>
        <v>-39</v>
      </c>
      <c r="D9" s="6">
        <f>VLOOKUP($A9 &amp; "," &amp; D$1, Sums!$M:$N, 2, FALSE)</f>
        <v>0</v>
      </c>
      <c r="E9" s="6">
        <f>VLOOKUP($A9 &amp; "," &amp; E$1, Sums!$M:$N, 2, FALSE)</f>
        <v>-13</v>
      </c>
      <c r="F9" s="6">
        <f>VLOOKUP($A9 &amp; "," &amp; F$1, Sums!$M:$N, 2, FALSE)</f>
        <v>-13</v>
      </c>
      <c r="G9" s="6">
        <f>VLOOKUP($A9 &amp; "," &amp; G$1, Sums!$M:$N, 2, FALSE)</f>
        <v>0</v>
      </c>
      <c r="H9" s="6">
        <f>VLOOKUP($A9 &amp; "," &amp; H$1, Sums!$M:$N, 2, FALSE)</f>
        <v>0</v>
      </c>
      <c r="I9" s="6">
        <f>VLOOKUP($A9 &amp; "," &amp; I$1, Sums!$M:$N, 2, FALSE)</f>
        <v>-13</v>
      </c>
      <c r="J9" s="6"/>
      <c r="K9" s="6">
        <v>-26.0</v>
      </c>
      <c r="L9" s="6">
        <v>-39.0</v>
      </c>
      <c r="M9" s="6">
        <v>0.0</v>
      </c>
      <c r="N9" s="6">
        <v>-13.0</v>
      </c>
      <c r="O9" s="6">
        <v>-13.0</v>
      </c>
      <c r="P9" s="6">
        <v>0.0</v>
      </c>
      <c r="Q9" s="6">
        <v>0.0</v>
      </c>
      <c r="R9" s="6">
        <v>-13.0</v>
      </c>
      <c r="S9" s="6"/>
      <c r="T9" s="6"/>
      <c r="U9" s="6"/>
      <c r="V9" s="6"/>
      <c r="W9" s="6"/>
      <c r="X9" s="6"/>
      <c r="Y9" s="6"/>
      <c r="Z9" s="6"/>
    </row>
    <row r="10">
      <c r="A10" s="6" t="s">
        <v>8</v>
      </c>
      <c r="B10" s="6">
        <f>VLOOKUP($A10 &amp; "," &amp; B$1, Sums!$M:$N, 2, FALSE)</f>
        <v>0</v>
      </c>
      <c r="C10" s="6">
        <f>VLOOKUP($A10 &amp; "," &amp; C$1, Sums!$M:$N, 2, FALSE)</f>
        <v>-26</v>
      </c>
      <c r="D10" s="6">
        <f>VLOOKUP($A10 &amp; "," &amp; D$1, Sums!$M:$N, 2, FALSE)</f>
        <v>0</v>
      </c>
      <c r="E10" s="6">
        <f>VLOOKUP($A10 &amp; "," &amp; E$1, Sums!$M:$N, 2, FALSE)</f>
        <v>-13</v>
      </c>
      <c r="F10" s="6">
        <f>VLOOKUP($A10 &amp; "," &amp; F$1, Sums!$M:$N, 2, FALSE)</f>
        <v>-13</v>
      </c>
      <c r="G10" s="6">
        <f>VLOOKUP($A10 &amp; "," &amp; G$1, Sums!$M:$N, 2, FALSE)</f>
        <v>0</v>
      </c>
      <c r="H10" s="6">
        <f>VLOOKUP($A10 &amp; "," &amp; H$1, Sums!$M:$N, 2, FALSE)</f>
        <v>0</v>
      </c>
      <c r="I10" s="6">
        <f>VLOOKUP($A10 &amp; "," &amp; I$1, Sums!$M:$N, 2, FALSE)</f>
        <v>-13</v>
      </c>
      <c r="J10" s="6"/>
      <c r="K10" s="6">
        <v>0.0</v>
      </c>
      <c r="L10" s="6">
        <v>-26.0</v>
      </c>
      <c r="M10" s="6">
        <v>0.0</v>
      </c>
      <c r="N10" s="6">
        <v>-13.0</v>
      </c>
      <c r="O10" s="6">
        <v>-13.0</v>
      </c>
      <c r="P10" s="6">
        <v>0.0</v>
      </c>
      <c r="Q10" s="6">
        <v>0.0</v>
      </c>
      <c r="R10" s="6">
        <v>-13.0</v>
      </c>
      <c r="S10" s="6"/>
      <c r="T10" s="6"/>
      <c r="U10" s="6"/>
      <c r="V10" s="6"/>
      <c r="W10" s="6"/>
      <c r="X10" s="6"/>
      <c r="Y10" s="6"/>
      <c r="Z10" s="6"/>
    </row>
    <row r="11">
      <c r="A11" s="6" t="s">
        <v>9</v>
      </c>
      <c r="B11" s="6">
        <f>VLOOKUP($A11 &amp; "," &amp; B$1, Sums!$M:$N, 2, FALSE)</f>
        <v>0</v>
      </c>
      <c r="C11" s="6">
        <f>VLOOKUP($A11 &amp; "," &amp; C$1, Sums!$M:$N, 2, FALSE)</f>
        <v>-7</v>
      </c>
      <c r="D11" s="6">
        <f>VLOOKUP($A11 &amp; "," &amp; D$1, Sums!$M:$N, 2, FALSE)</f>
        <v>0</v>
      </c>
      <c r="E11" s="6">
        <f>VLOOKUP($A11 &amp; "," &amp; E$1, Sums!$M:$N, 2, FALSE)</f>
        <v>-13</v>
      </c>
      <c r="F11" s="6">
        <f>VLOOKUP($A11 &amp; "," &amp; F$1, Sums!$M:$N, 2, FALSE)</f>
        <v>-13</v>
      </c>
      <c r="G11" s="6">
        <f>VLOOKUP($A11 &amp; "," &amp; G$1, Sums!$M:$N, 2, FALSE)</f>
        <v>0</v>
      </c>
      <c r="H11" s="6">
        <f>VLOOKUP($A11 &amp; "," &amp; H$1, Sums!$M:$N, 2, FALSE)</f>
        <v>0</v>
      </c>
      <c r="I11" s="6">
        <f>VLOOKUP($A11 &amp; "," &amp; I$1, Sums!$M:$N, 2, FALSE)</f>
        <v>-7</v>
      </c>
      <c r="J11" s="6"/>
      <c r="K11" s="6">
        <v>0.0</v>
      </c>
      <c r="L11" s="6">
        <v>-7.0</v>
      </c>
      <c r="M11" s="6">
        <v>0.0</v>
      </c>
      <c r="N11" s="6">
        <v>-13.0</v>
      </c>
      <c r="O11" s="6">
        <v>-13.0</v>
      </c>
      <c r="P11" s="6">
        <v>0.0</v>
      </c>
      <c r="Q11" s="6">
        <v>0.0</v>
      </c>
      <c r="R11" s="6">
        <v>-7.0</v>
      </c>
      <c r="S11" s="6"/>
      <c r="T11" s="6"/>
      <c r="U11" s="6"/>
      <c r="V11" s="6"/>
      <c r="W11" s="6"/>
      <c r="X11" s="6"/>
      <c r="Y11" s="6"/>
      <c r="Z11" s="6"/>
    </row>
    <row r="12">
      <c r="A12" s="6" t="s">
        <v>10</v>
      </c>
      <c r="B12" s="6">
        <f>VLOOKUP($A12 &amp; "," &amp; B$1, Sums!$M:$N, 2, FALSE)</f>
        <v>0</v>
      </c>
      <c r="C12" s="6">
        <f>VLOOKUP($A12 &amp; "," &amp; C$1, Sums!$M:$N, 2, FALSE)</f>
        <v>0</v>
      </c>
      <c r="D12" s="6">
        <f>VLOOKUP($A12 &amp; "," &amp; D$1, Sums!$M:$N, 2, FALSE)</f>
        <v>0</v>
      </c>
      <c r="E12" s="6">
        <f>VLOOKUP($A12 &amp; "," &amp; E$1, Sums!$M:$N, 2, FALSE)</f>
        <v>0</v>
      </c>
      <c r="F12" s="6">
        <f>VLOOKUP($A12 &amp; "," &amp; F$1, Sums!$M:$N, 2, FALSE)</f>
        <v>0</v>
      </c>
      <c r="G12" s="6">
        <f>VLOOKUP($A12 &amp; "," &amp; G$1, Sums!$M:$N, 2, FALSE)</f>
        <v>0</v>
      </c>
      <c r="H12" s="6">
        <f>VLOOKUP($A12 &amp; "," &amp; H$1, Sums!$M:$N, 2, FALSE)</f>
        <v>0</v>
      </c>
      <c r="I12" s="6">
        <f>VLOOKUP($A12 &amp; "," &amp; I$1, Sums!$M:$N, 2, FALSE)</f>
        <v>0</v>
      </c>
      <c r="J12" s="6"/>
      <c r="K12" s="6">
        <v>0.0</v>
      </c>
      <c r="L12" s="6">
        <v>0.0</v>
      </c>
      <c r="M12" s="6">
        <v>0.0</v>
      </c>
      <c r="N12" s="6">
        <v>0.0</v>
      </c>
      <c r="O12" s="6">
        <v>0.0</v>
      </c>
      <c r="P12" s="6">
        <v>0.0</v>
      </c>
      <c r="Q12" s="6">
        <v>0.0</v>
      </c>
      <c r="R12" s="6">
        <v>0.0</v>
      </c>
      <c r="S12" s="6"/>
      <c r="T12" s="6"/>
      <c r="U12" s="6"/>
      <c r="V12" s="6"/>
      <c r="W12" s="6"/>
      <c r="X12" s="6"/>
      <c r="Y12" s="6"/>
      <c r="Z12" s="6"/>
    </row>
    <row r="13">
      <c r="A13" s="6" t="s">
        <v>11</v>
      </c>
      <c r="B13" s="6">
        <f>VLOOKUP($A13 &amp; "," &amp; B$1, Sums!$M:$N, 2, FALSE)</f>
        <v>-26</v>
      </c>
      <c r="C13" s="6">
        <f>VLOOKUP($A13 &amp; "," &amp; C$1, Sums!$M:$N, 2, FALSE)</f>
        <v>-39</v>
      </c>
      <c r="D13" s="6">
        <f>VLOOKUP($A13 &amp; "," &amp; D$1, Sums!$M:$N, 2, FALSE)</f>
        <v>0</v>
      </c>
      <c r="E13" s="6">
        <f>VLOOKUP($A13 &amp; "," &amp; E$1, Sums!$M:$N, 2, FALSE)</f>
        <v>-26</v>
      </c>
      <c r="F13" s="6">
        <f>VLOOKUP($A13 &amp; "," &amp; F$1, Sums!$M:$N, 2, FALSE)</f>
        <v>-26</v>
      </c>
      <c r="G13" s="6">
        <f>VLOOKUP($A13 &amp; "," &amp; G$1, Sums!$M:$N, 2, FALSE)</f>
        <v>0</v>
      </c>
      <c r="H13" s="6">
        <f>VLOOKUP($A13 &amp; "," &amp; H$1, Sums!$M:$N, 2, FALSE)</f>
        <v>0</v>
      </c>
      <c r="I13" s="6">
        <f>VLOOKUP($A13 &amp; "," &amp; I$1, Sums!$M:$N, 2, FALSE)</f>
        <v>-26</v>
      </c>
      <c r="J13" s="6"/>
      <c r="K13" s="6">
        <v>-26.0</v>
      </c>
      <c r="L13" s="6">
        <v>-39.0</v>
      </c>
      <c r="M13" s="6">
        <v>0.0</v>
      </c>
      <c r="N13" s="6">
        <v>-26.0</v>
      </c>
      <c r="O13" s="6">
        <v>-26.0</v>
      </c>
      <c r="P13" s="6">
        <v>0.0</v>
      </c>
      <c r="Q13" s="6">
        <v>0.0</v>
      </c>
      <c r="R13" s="6">
        <v>-26.0</v>
      </c>
      <c r="S13" s="6"/>
      <c r="T13" s="6"/>
      <c r="U13" s="6"/>
      <c r="V13" s="6"/>
      <c r="W13" s="6"/>
      <c r="X13" s="6"/>
      <c r="Y13" s="6"/>
      <c r="Z13" s="6"/>
    </row>
    <row r="14">
      <c r="A14" s="6" t="s">
        <v>12</v>
      </c>
      <c r="B14" s="6">
        <f>VLOOKUP($A14 &amp; "," &amp; B$1, Sums!$M:$N, 2, FALSE)</f>
        <v>0</v>
      </c>
      <c r="C14" s="6">
        <f>VLOOKUP($A14 &amp; "," &amp; C$1, Sums!$M:$N, 2, FALSE)</f>
        <v>0</v>
      </c>
      <c r="D14" s="6">
        <f>VLOOKUP($A14 &amp; "," &amp; D$1, Sums!$M:$N, 2, FALSE)</f>
        <v>0</v>
      </c>
      <c r="E14" s="6">
        <f>VLOOKUP($A14 &amp; "," &amp; E$1, Sums!$M:$N, 2, FALSE)</f>
        <v>-39</v>
      </c>
      <c r="F14" s="6">
        <f>VLOOKUP($A14 &amp; "," &amp; F$1, Sums!$M:$N, 2, FALSE)</f>
        <v>-39</v>
      </c>
      <c r="G14" s="6">
        <f>VLOOKUP($A14 &amp; "," &amp; G$1, Sums!$M:$N, 2, FALSE)</f>
        <v>0</v>
      </c>
      <c r="H14" s="6">
        <f>VLOOKUP($A14 &amp; "," &amp; H$1, Sums!$M:$N, 2, FALSE)</f>
        <v>-39</v>
      </c>
      <c r="I14" s="6">
        <f>VLOOKUP($A14 &amp; "," &amp; I$1, Sums!$M:$N, 2, FALSE)</f>
        <v>0</v>
      </c>
      <c r="J14" s="6"/>
      <c r="K14" s="6">
        <v>0.0</v>
      </c>
      <c r="L14" s="6">
        <v>0.0</v>
      </c>
      <c r="M14" s="6">
        <v>0.0</v>
      </c>
      <c r="N14" s="6">
        <v>-39.0</v>
      </c>
      <c r="O14" s="6">
        <v>-39.0</v>
      </c>
      <c r="P14" s="6">
        <v>0.0</v>
      </c>
      <c r="Q14" s="6">
        <v>-39.0</v>
      </c>
      <c r="R14" s="6">
        <v>0.0</v>
      </c>
      <c r="S14" s="6"/>
      <c r="T14" s="6"/>
      <c r="U14" s="6"/>
      <c r="V14" s="6"/>
      <c r="W14" s="6"/>
      <c r="X14" s="6"/>
      <c r="Y14" s="6"/>
      <c r="Z14" s="6"/>
    </row>
    <row r="15">
      <c r="A15" s="6" t="s">
        <v>13</v>
      </c>
      <c r="B15" s="6">
        <f>VLOOKUP($A15 &amp; "," &amp; B$1, Sums!$M:$N, 2, FALSE)</f>
        <v>0</v>
      </c>
      <c r="C15" s="6">
        <f>VLOOKUP($A15 &amp; "," &amp; C$1, Sums!$M:$N, 2, FALSE)</f>
        <v>0</v>
      </c>
      <c r="D15" s="6">
        <f>VLOOKUP($A15 &amp; "," &amp; D$1, Sums!$M:$N, 2, FALSE)</f>
        <v>0</v>
      </c>
      <c r="E15" s="6">
        <f>VLOOKUP($A15 &amp; "," &amp; E$1, Sums!$M:$N, 2, FALSE)</f>
        <v>-7</v>
      </c>
      <c r="F15" s="6">
        <f>VLOOKUP($A15 &amp; "," &amp; F$1, Sums!$M:$N, 2, FALSE)</f>
        <v>-7</v>
      </c>
      <c r="G15" s="6">
        <f>VLOOKUP($A15 &amp; "," &amp; G$1, Sums!$M:$N, 2, FALSE)</f>
        <v>0</v>
      </c>
      <c r="H15" s="6">
        <f>VLOOKUP($A15 &amp; "," &amp; H$1, Sums!$M:$N, 2, FALSE)</f>
        <v>0</v>
      </c>
      <c r="I15" s="6">
        <f>VLOOKUP($A15 &amp; "," &amp; I$1, Sums!$M:$N, 2, FALSE)</f>
        <v>0</v>
      </c>
      <c r="J15" s="6"/>
      <c r="K15" s="6">
        <v>0.0</v>
      </c>
      <c r="L15" s="6">
        <v>0.0</v>
      </c>
      <c r="M15" s="6">
        <v>0.0</v>
      </c>
      <c r="N15" s="6">
        <v>-7.0</v>
      </c>
      <c r="O15" s="6">
        <v>-7.0</v>
      </c>
      <c r="P15" s="6">
        <v>0.0</v>
      </c>
      <c r="Q15" s="6">
        <v>0.0</v>
      </c>
      <c r="R15" s="6">
        <v>0.0</v>
      </c>
      <c r="S15" s="6"/>
      <c r="T15" s="6"/>
      <c r="U15" s="6"/>
      <c r="V15" s="6"/>
      <c r="W15" s="6"/>
      <c r="X15" s="6"/>
      <c r="Y15" s="6"/>
      <c r="Z15" s="6"/>
    </row>
    <row r="16">
      <c r="A16" s="6" t="s">
        <v>14</v>
      </c>
      <c r="B16" s="6">
        <f>VLOOKUP($A16 &amp; "," &amp; B$1, Sums!$M:$N, 2, FALSE)</f>
        <v>0</v>
      </c>
      <c r="C16" s="6">
        <f>VLOOKUP($A16 &amp; "," &amp; C$1, Sums!$M:$N, 2, FALSE)</f>
        <v>-13</v>
      </c>
      <c r="D16" s="6">
        <f>VLOOKUP($A16 &amp; "," &amp; D$1, Sums!$M:$N, 2, FALSE)</f>
        <v>-7</v>
      </c>
      <c r="E16" s="6">
        <f>VLOOKUP($A16 &amp; "," &amp; E$1, Sums!$M:$N, 2, FALSE)</f>
        <v>0</v>
      </c>
      <c r="F16" s="6">
        <f>VLOOKUP($A16 &amp; "," &amp; F$1, Sums!$M:$N, 2, FALSE)</f>
        <v>0</v>
      </c>
      <c r="G16" s="6">
        <f>VLOOKUP($A16 &amp; "," &amp; G$1, Sums!$M:$N, 2, FALSE)</f>
        <v>0</v>
      </c>
      <c r="H16" s="6">
        <f>VLOOKUP($A16 &amp; "," &amp; H$1, Sums!$M:$N, 2, FALSE)</f>
        <v>0</v>
      </c>
      <c r="I16" s="6">
        <f>VLOOKUP($A16 &amp; "," &amp; I$1, Sums!$M:$N, 2, FALSE)</f>
        <v>0</v>
      </c>
      <c r="J16" s="6"/>
      <c r="K16" s="6">
        <v>0.0</v>
      </c>
      <c r="L16" s="6">
        <v>-13.0</v>
      </c>
      <c r="M16" s="6">
        <v>-7.0</v>
      </c>
      <c r="N16" s="6">
        <v>0.0</v>
      </c>
      <c r="O16" s="6">
        <v>0.0</v>
      </c>
      <c r="P16" s="6">
        <v>0.0</v>
      </c>
      <c r="Q16" s="6">
        <v>0.0</v>
      </c>
      <c r="R16" s="6">
        <v>0.0</v>
      </c>
      <c r="S16" s="6"/>
      <c r="T16" s="6"/>
      <c r="U16" s="6"/>
      <c r="V16" s="6"/>
      <c r="W16" s="6"/>
      <c r="X16" s="6"/>
      <c r="Y16" s="6"/>
      <c r="Z16" s="6"/>
    </row>
    <row r="17">
      <c r="A17" s="6" t="s">
        <v>15</v>
      </c>
      <c r="B17" s="6">
        <f>VLOOKUP($A17 &amp; "," &amp; B$1, Sums!$M:$N, 2, FALSE)</f>
        <v>-78</v>
      </c>
      <c r="C17" s="6">
        <f>VLOOKUP($A17 &amp; "," &amp; C$1, Sums!$M:$N, 2, FALSE)</f>
        <v>-71</v>
      </c>
      <c r="D17" s="6">
        <f>VLOOKUP($A17 &amp; "," &amp; D$1, Sums!$M:$N, 2, FALSE)</f>
        <v>-71</v>
      </c>
      <c r="E17" s="6">
        <f>VLOOKUP($A17 &amp; "," &amp; E$1, Sums!$M:$N, 2, FALSE)</f>
        <v>-71</v>
      </c>
      <c r="F17" s="6">
        <f>VLOOKUP($A17 &amp; "," &amp; F$1, Sums!$M:$N, 2, FALSE)</f>
        <v>-71</v>
      </c>
      <c r="G17" s="6">
        <f>VLOOKUP($A17 &amp; "," &amp; G$1, Sums!$M:$N, 2, FALSE)</f>
        <v>-71</v>
      </c>
      <c r="H17" s="6">
        <f>VLOOKUP($A17 &amp; "," &amp; H$1, Sums!$M:$N, 2, FALSE)</f>
        <v>-71</v>
      </c>
      <c r="I17" s="6">
        <f>VLOOKUP($A17 &amp; "," &amp; I$1, Sums!$M:$N, 2, FALSE)</f>
        <v>-71</v>
      </c>
      <c r="J17" s="6"/>
      <c r="K17" s="6">
        <v>-78.0</v>
      </c>
      <c r="L17" s="6">
        <v>-71.0</v>
      </c>
      <c r="M17" s="6">
        <v>-71.0</v>
      </c>
      <c r="N17" s="6">
        <v>-71.0</v>
      </c>
      <c r="O17" s="6">
        <v>-71.0</v>
      </c>
      <c r="P17" s="6">
        <v>-71.0</v>
      </c>
      <c r="Q17" s="6">
        <v>-71.0</v>
      </c>
      <c r="R17" s="6">
        <v>-71.0</v>
      </c>
      <c r="S17" s="6"/>
      <c r="T17" s="6"/>
      <c r="U17" s="6"/>
      <c r="V17" s="6"/>
      <c r="W17" s="6"/>
      <c r="X17" s="6"/>
      <c r="Y17" s="6"/>
      <c r="Z17" s="6"/>
    </row>
    <row r="18">
      <c r="A18" s="6" t="s">
        <v>16</v>
      </c>
      <c r="B18" s="6">
        <f>VLOOKUP($A18 &amp; "," &amp; B$1, Sums!$M:$N, 2, FALSE)</f>
        <v>-26</v>
      </c>
      <c r="C18" s="6">
        <f>VLOOKUP($A18 &amp; "," &amp; C$1, Sums!$M:$N, 2, FALSE)</f>
        <v>-26</v>
      </c>
      <c r="D18" s="6">
        <f>VLOOKUP($A18 &amp; "," &amp; D$1, Sums!$M:$N, 2, FALSE)</f>
        <v>-26</v>
      </c>
      <c r="E18" s="6">
        <f>VLOOKUP($A18 &amp; "," &amp; E$1, Sums!$M:$N, 2, FALSE)</f>
        <v>-52</v>
      </c>
      <c r="F18" s="6">
        <f>VLOOKUP($A18 &amp; "," &amp; F$1, Sums!$M:$N, 2, FALSE)</f>
        <v>-52</v>
      </c>
      <c r="G18" s="6">
        <f>VLOOKUP($A18 &amp; "," &amp; G$1, Sums!$M:$N, 2, FALSE)</f>
        <v>-26</v>
      </c>
      <c r="H18" s="6">
        <f>VLOOKUP($A18 &amp; "," &amp; H$1, Sums!$M:$N, 2, FALSE)</f>
        <v>-52</v>
      </c>
      <c r="I18" s="6">
        <f>VLOOKUP($A18 &amp; "," &amp; I$1, Sums!$M:$N, 2, FALSE)</f>
        <v>-26</v>
      </c>
      <c r="J18" s="6"/>
      <c r="K18" s="6">
        <v>-26.0</v>
      </c>
      <c r="L18" s="6">
        <v>-26.0</v>
      </c>
      <c r="M18" s="6">
        <v>-26.0</v>
      </c>
      <c r="N18" s="6">
        <v>-52.0</v>
      </c>
      <c r="O18" s="6">
        <v>-52.0</v>
      </c>
      <c r="P18" s="6">
        <v>-26.0</v>
      </c>
      <c r="Q18" s="6">
        <v>-52.0</v>
      </c>
      <c r="R18" s="6">
        <v>-26.0</v>
      </c>
      <c r="S18" s="6"/>
      <c r="T18" s="6"/>
      <c r="U18" s="6"/>
      <c r="V18" s="6"/>
      <c r="W18" s="6"/>
      <c r="X18" s="6"/>
      <c r="Y18" s="6"/>
      <c r="Z18" s="6"/>
    </row>
    <row r="19">
      <c r="A19" s="6" t="s">
        <v>17</v>
      </c>
      <c r="B19" s="6">
        <f>VLOOKUP($A19 &amp; "," &amp; B$1, Sums!$M:$N, 2, FALSE)</f>
        <v>-65</v>
      </c>
      <c r="C19" s="6">
        <f>VLOOKUP($A19 &amp; "," &amp; C$1, Sums!$M:$N, 2, FALSE)</f>
        <v>-65</v>
      </c>
      <c r="D19" s="6">
        <f>VLOOKUP($A19 &amp; "," &amp; D$1, Sums!$M:$N, 2, FALSE)</f>
        <v>-65</v>
      </c>
      <c r="E19" s="6">
        <f>VLOOKUP($A19 &amp; "," &amp; E$1, Sums!$M:$N, 2, FALSE)</f>
        <v>-91</v>
      </c>
      <c r="F19" s="6">
        <f>VLOOKUP($A19 &amp; "," &amp; F$1, Sums!$M:$N, 2, FALSE)</f>
        <v>-91</v>
      </c>
      <c r="G19" s="6">
        <f>VLOOKUP($A19 &amp; "," &amp; G$1, Sums!$M:$N, 2, FALSE)</f>
        <v>-65</v>
      </c>
      <c r="H19" s="6">
        <f>VLOOKUP($A19 &amp; "," &amp; H$1, Sums!$M:$N, 2, FALSE)</f>
        <v>-91</v>
      </c>
      <c r="I19" s="6">
        <f>VLOOKUP($A19 &amp; "," &amp; I$1, Sums!$M:$N, 2, FALSE)</f>
        <v>-65</v>
      </c>
      <c r="J19" s="6"/>
      <c r="K19" s="6">
        <v>-65.0</v>
      </c>
      <c r="L19" s="6">
        <v>-65.0</v>
      </c>
      <c r="M19" s="6">
        <v>-65.0</v>
      </c>
      <c r="N19" s="6">
        <v>-91.0</v>
      </c>
      <c r="O19" s="6">
        <v>-91.0</v>
      </c>
      <c r="P19" s="6">
        <v>-65.0</v>
      </c>
      <c r="Q19" s="6">
        <v>-91.0</v>
      </c>
      <c r="R19" s="6">
        <v>-65.0</v>
      </c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conditionalFormatting sqref="B2:I19">
    <cfRule type="cellIs" dxfId="0" priority="1" operator="notEqual">
      <formula>K2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/>
      <c r="B1" s="6" t="str">
        <f t="array" ref="B1:I1">TRANSPOSE(Left!A:A)</f>
        <v>ft</v>
      </c>
      <c r="C1" s="6" t="s">
        <v>5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 t="str">
        <f t="array" ref="A2:A19">Right!A:A</f>
        <v>beop</v>
      </c>
      <c r="B2" s="7">
        <v>0.0</v>
      </c>
      <c r="C2" s="7">
        <v>-7.0</v>
      </c>
      <c r="D2" s="7">
        <v>-13.0</v>
      </c>
      <c r="E2" s="7">
        <v>0.0</v>
      </c>
      <c r="F2" s="7">
        <v>0.0</v>
      </c>
      <c r="G2" s="7">
        <v>0.0</v>
      </c>
      <c r="H2" s="7">
        <v>0.0</v>
      </c>
      <c r="I2" s="7">
        <v>0.0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 t="s">
        <v>1</v>
      </c>
      <c r="B3" s="7">
        <v>0.0</v>
      </c>
      <c r="C3" s="7">
        <v>-7.0</v>
      </c>
      <c r="D3" s="7">
        <v>0.0</v>
      </c>
      <c r="E3" s="7">
        <v>0.0</v>
      </c>
      <c r="F3" s="7">
        <v>0.0</v>
      </c>
      <c r="G3" s="7">
        <v>0.0</v>
      </c>
      <c r="H3" s="7">
        <v>0.0</v>
      </c>
      <c r="I3" s="7">
        <v>0.0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 t="s">
        <v>2</v>
      </c>
      <c r="B4" s="7">
        <v>0.0</v>
      </c>
      <c r="C4" s="7">
        <v>0.0</v>
      </c>
      <c r="D4" s="7">
        <v>0.0</v>
      </c>
      <c r="E4" s="7">
        <v>-13.0</v>
      </c>
      <c r="F4" s="7">
        <v>-13.0</v>
      </c>
      <c r="G4" s="7">
        <v>0.0</v>
      </c>
      <c r="H4" s="7">
        <v>0.0</v>
      </c>
      <c r="I4" s="7">
        <v>0.0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 t="s">
        <v>3</v>
      </c>
      <c r="B5" s="7">
        <v>0.0</v>
      </c>
      <c r="C5" s="7">
        <v>0.0</v>
      </c>
      <c r="D5" s="7">
        <v>0.0</v>
      </c>
      <c r="E5" s="7">
        <v>-13.0</v>
      </c>
      <c r="F5" s="7">
        <v>-26.0</v>
      </c>
      <c r="G5" s="7">
        <v>0.0</v>
      </c>
      <c r="H5" s="7">
        <v>-13.0</v>
      </c>
      <c r="I5" s="7">
        <v>0.0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 t="s">
        <v>4</v>
      </c>
      <c r="B6" s="7">
        <v>0.0</v>
      </c>
      <c r="C6" s="7">
        <v>0.0</v>
      </c>
      <c r="D6" s="7">
        <v>0.0</v>
      </c>
      <c r="E6" s="7">
        <v>-13.0</v>
      </c>
      <c r="F6" s="7">
        <v>-13.0</v>
      </c>
      <c r="G6" s="7">
        <v>0.0</v>
      </c>
      <c r="H6" s="7">
        <v>0.0</v>
      </c>
      <c r="I6" s="7">
        <v>0.0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 t="s">
        <v>5</v>
      </c>
      <c r="B7" s="7">
        <v>0.0</v>
      </c>
      <c r="C7" s="7">
        <v>0.0</v>
      </c>
      <c r="D7" s="7">
        <v>0.0</v>
      </c>
      <c r="E7" s="7">
        <v>-7.0</v>
      </c>
      <c r="F7" s="7">
        <v>-7.0</v>
      </c>
      <c r="G7" s="7">
        <v>0.0</v>
      </c>
      <c r="H7" s="7">
        <v>-7.0</v>
      </c>
      <c r="I7" s="7">
        <v>0.0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 t="s">
        <v>6</v>
      </c>
      <c r="B8" s="7">
        <v>0.0</v>
      </c>
      <c r="C8" s="7">
        <v>-65.0</v>
      </c>
      <c r="D8" s="7">
        <v>0.0</v>
      </c>
      <c r="E8" s="7">
        <v>-13.0</v>
      </c>
      <c r="F8" s="7">
        <v>-13.0</v>
      </c>
      <c r="G8" s="7">
        <v>0.0</v>
      </c>
      <c r="H8" s="7">
        <v>0.0</v>
      </c>
      <c r="I8" s="7">
        <v>-13.0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 t="s">
        <v>7</v>
      </c>
      <c r="B9" s="7">
        <v>-26.0</v>
      </c>
      <c r="C9" s="7">
        <v>-39.0</v>
      </c>
      <c r="D9" s="7">
        <v>0.0</v>
      </c>
      <c r="E9" s="7">
        <v>-13.0</v>
      </c>
      <c r="F9" s="7">
        <v>-13.0</v>
      </c>
      <c r="G9" s="7">
        <v>0.0</v>
      </c>
      <c r="H9" s="7">
        <v>0.0</v>
      </c>
      <c r="I9" s="7">
        <v>-13.0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 t="s">
        <v>8</v>
      </c>
      <c r="B10" s="7">
        <v>0.0</v>
      </c>
      <c r="C10" s="7">
        <v>-26.0</v>
      </c>
      <c r="D10" s="7">
        <v>0.0</v>
      </c>
      <c r="E10" s="7">
        <v>-13.0</v>
      </c>
      <c r="F10" s="7">
        <v>-13.0</v>
      </c>
      <c r="G10" s="7">
        <v>0.0</v>
      </c>
      <c r="H10" s="7">
        <v>0.0</v>
      </c>
      <c r="I10" s="7">
        <v>-13.0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 t="s">
        <v>9</v>
      </c>
      <c r="B11" s="7">
        <v>0.0</v>
      </c>
      <c r="C11" s="7">
        <v>-7.0</v>
      </c>
      <c r="D11" s="7">
        <v>0.0</v>
      </c>
      <c r="E11" s="7">
        <v>-13.0</v>
      </c>
      <c r="F11" s="7">
        <v>-13.0</v>
      </c>
      <c r="G11" s="7">
        <v>0.0</v>
      </c>
      <c r="H11" s="7">
        <v>0.0</v>
      </c>
      <c r="I11" s="7">
        <v>-7.0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 t="s">
        <v>10</v>
      </c>
      <c r="B12" s="7">
        <v>0.0</v>
      </c>
      <c r="C12" s="7">
        <v>0.0</v>
      </c>
      <c r="D12" s="7">
        <v>0.0</v>
      </c>
      <c r="E12" s="7">
        <v>0.0</v>
      </c>
      <c r="F12" s="7">
        <v>0.0</v>
      </c>
      <c r="G12" s="7">
        <v>0.0</v>
      </c>
      <c r="H12" s="7">
        <v>0.0</v>
      </c>
      <c r="I12" s="7">
        <v>0.0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 t="s">
        <v>11</v>
      </c>
      <c r="B13" s="7">
        <v>-26.0</v>
      </c>
      <c r="C13" s="7">
        <v>-39.0</v>
      </c>
      <c r="D13" s="7">
        <v>0.0</v>
      </c>
      <c r="E13" s="7">
        <v>-26.0</v>
      </c>
      <c r="F13" s="7">
        <v>-26.0</v>
      </c>
      <c r="G13" s="7">
        <v>0.0</v>
      </c>
      <c r="H13" s="7">
        <v>0.0</v>
      </c>
      <c r="I13" s="7">
        <v>-26.0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 t="s">
        <v>12</v>
      </c>
      <c r="B14" s="7">
        <v>0.0</v>
      </c>
      <c r="C14" s="7">
        <v>0.0</v>
      </c>
      <c r="D14" s="7">
        <v>0.0</v>
      </c>
      <c r="E14" s="7">
        <v>-39.0</v>
      </c>
      <c r="F14" s="7">
        <v>-39.0</v>
      </c>
      <c r="G14" s="7">
        <v>0.0</v>
      </c>
      <c r="H14" s="7">
        <v>-39.0</v>
      </c>
      <c r="I14" s="7">
        <v>0.0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 t="s">
        <v>13</v>
      </c>
      <c r="B15" s="7">
        <v>0.0</v>
      </c>
      <c r="C15" s="7">
        <v>0.0</v>
      </c>
      <c r="D15" s="7">
        <v>0.0</v>
      </c>
      <c r="E15" s="7">
        <v>-7.0</v>
      </c>
      <c r="F15" s="7">
        <v>-7.0</v>
      </c>
      <c r="G15" s="7">
        <v>0.0</v>
      </c>
      <c r="H15" s="7">
        <v>0.0</v>
      </c>
      <c r="I15" s="7">
        <v>0.0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 t="s">
        <v>14</v>
      </c>
      <c r="B16" s="7">
        <v>0.0</v>
      </c>
      <c r="C16" s="7">
        <v>-13.0</v>
      </c>
      <c r="D16" s="7">
        <v>-7.0</v>
      </c>
      <c r="E16" s="7">
        <v>0.0</v>
      </c>
      <c r="F16" s="7">
        <v>0.0</v>
      </c>
      <c r="G16" s="7">
        <v>0.0</v>
      </c>
      <c r="H16" s="7">
        <v>0.0</v>
      </c>
      <c r="I16" s="7">
        <v>0.0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 t="s">
        <v>15</v>
      </c>
      <c r="B17" s="7">
        <v>-78.0</v>
      </c>
      <c r="C17" s="7">
        <v>-71.0</v>
      </c>
      <c r="D17" s="7">
        <v>-71.0</v>
      </c>
      <c r="E17" s="7">
        <v>-71.0</v>
      </c>
      <c r="F17" s="7">
        <v>-71.0</v>
      </c>
      <c r="G17" s="7">
        <v>-71.0</v>
      </c>
      <c r="H17" s="7">
        <v>-71.0</v>
      </c>
      <c r="I17" s="7">
        <v>-71.0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 t="s">
        <v>16</v>
      </c>
      <c r="B18" s="7">
        <v>-26.0</v>
      </c>
      <c r="C18" s="7">
        <v>-26.0</v>
      </c>
      <c r="D18" s="7">
        <v>-26.0</v>
      </c>
      <c r="E18" s="7">
        <v>-52.0</v>
      </c>
      <c r="F18" s="7">
        <v>-52.0</v>
      </c>
      <c r="G18" s="7">
        <v>-26.0</v>
      </c>
      <c r="H18" s="7">
        <v>-52.0</v>
      </c>
      <c r="I18" s="7">
        <v>-26.0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 t="s">
        <v>17</v>
      </c>
      <c r="B19" s="7">
        <v>-65.0</v>
      </c>
      <c r="C19" s="7">
        <v>-65.0</v>
      </c>
      <c r="D19" s="7">
        <v>-65.0</v>
      </c>
      <c r="E19" s="7">
        <v>-91.0</v>
      </c>
      <c r="F19" s="7">
        <v>-91.0</v>
      </c>
      <c r="G19" s="7">
        <v>-65.0</v>
      </c>
      <c r="H19" s="7">
        <v>-91.0</v>
      </c>
      <c r="I19" s="7">
        <v>-65.0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